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'部门收入总表'!$A$1:$O$36</definedName>
    <definedName name="_xlnm.Print_Area" localSheetId="2">'部门支出总表'!$A$1:$H$35</definedName>
    <definedName name="_xlnm.Print_Area" localSheetId="3">'财拨收支总表'!$A$1:$F$17</definedName>
    <definedName name="_xlnm.Print_Area" localSheetId="11">'财拨总表（引用）'!$A$1:$D$26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'一般公共预算基本支出表'!$A$1:$E$45</definedName>
    <definedName name="_xlnm.Print_Area" localSheetId="4">'一般公共预算支出表'!$A$1:$E$40</definedName>
    <definedName name="_xlnm.Print_Area" localSheetId="7">'政府性基金'!$A$1:$E$18</definedName>
    <definedName name="_xlnm.Print_Area" localSheetId="10">'支出总表（引用）'!$A$1:$C$17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<sst xmlns="http://schemas.openxmlformats.org/spreadsheetml/2006/main" count="487" uniqueCount="296">
  <si>
    <t>收支预算总表</t>
  </si>
  <si>
    <t>填报单位:110万载县政法委 , 110001万载县政法委本级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</si>
  <si>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</si>
  <si>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</si>
  <si>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</si>
  <si>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</si>
  <si>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</si>
  <si>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</si>
  <si>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</si>
  <si>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</si>
  <si>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</si>
  <si>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</si>
  <si>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</si>
  <si>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</si>
  <si>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</si>
  <si>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</si>
  <si>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</si>
  <si>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</si>
  <si>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</si>
  <si>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</si>
  <si>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</si>
  <si>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</si>
  <si>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</si>
  <si>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</si>
  <si>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</si>
  <si>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</si>
  <si>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</si>
  <si>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</si>
  <si>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</si>
  <si>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</si>
  <si>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</si>
  <si>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</si>
  <si>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</si>
  <si>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</si>
  <si>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</si>
  <si>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</si>
  <si>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</si>
  <si>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</si>
  <si>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</si>
  <si>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</si>
  <si>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</si>
  <si>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</si>
  <si>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</si>
  <si>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</si>
  <si>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</si>
  <si>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</si>
  <si>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</si>
  <si>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</si>
  <si>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</si>
  <si>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</si>
  <si>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</si>
  <si>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</si>
  <si>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204</t>
  </si>
  <si>
    <t>公共安全支出</t>
  </si>
  <si>
    <t>　99</t>
  </si>
  <si>
    <t>　其他公共安全支出</t>
  </si>
  <si>
    <t>　　2049999</t>
  </si>
  <si>
    <t>　　其他公共安全支出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</si>
  <si>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</si>
  <si>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</si>
  <si>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</si>
  <si>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</si>
  <si>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</si>
  <si>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</si>
  <si>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</si>
  <si>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</si>
  <si>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</si>
  <si>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</si>
  <si>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</si>
  <si>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</si>
  <si>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</si>
  <si>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</si>
  <si>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</si>
  <si>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</si>
  <si>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</si>
  <si>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</si>
  <si>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</si>
  <si>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</si>
  <si>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</si>
  <si>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</si>
  <si>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</si>
  <si>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</si>
  <si>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</si>
  <si>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</si>
  <si>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</si>
  <si>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</si>
  <si>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</si>
  <si>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</si>
  <si>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</si>
  <si>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</si>
  <si>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</si>
  <si>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</si>
  <si>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</si>
  <si>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</si>
  <si>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</si>
  <si>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</si>
  <si>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</si>
  <si>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</si>
  <si>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</si>
  <si>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</si>
  <si>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</si>
  <si>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</si>
  <si>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</si>
  <si>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</si>
  <si>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</si>
  <si>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</si>
  <si>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</si>
  <si>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</si>
  <si>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</si>
  <si>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</si>
  <si>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</si>
  <si>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</si>
  <si>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</si>
  <si>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</si>
  <si>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3010202</t>
  </si>
  <si>
    <t>　岗位性津贴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</si>
  <si>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</si>
  <si>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</si>
  <si>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</si>
  <si>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</si>
  <si>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</si>
  <si>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</si>
  <si>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</si>
  <si>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</si>
  <si>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</si>
  <si>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</si>
  <si>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</si>
  <si>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</si>
  <si>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</si>
  <si>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</si>
  <si>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</si>
  <si>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</si>
  <si>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</si>
  <si>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</si>
  <si>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</si>
  <si>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</si>
  <si>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</si>
  <si>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3020701</t>
  </si>
  <si>
    <t>　定额通信费</t>
  </si>
  <si>
    <t>30211</t>
  </si>
  <si>
    <t>　差旅费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</si>
  <si>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</si>
  <si>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</si>
  <si>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</si>
  <si>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</si>
  <si>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</si>
  <si>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</si>
  <si>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</si>
  <si>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</si>
  <si>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</si>
  <si>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</si>
  <si>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</si>
  <si>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</si>
  <si>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</si>
  <si>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</si>
  <si>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</si>
  <si>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</si>
  <si>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</si>
  <si>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</si>
  <si>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</si>
  <si>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</si>
  <si>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</si>
  <si>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</si>
  <si>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</si>
  <si>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</si>
  <si>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</si>
  <si>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</si>
  <si>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</t>
  </si>
  <si>
    <t>万载县政法委</t>
  </si>
  <si>
    <t>政府性基金预算支出表</t>
  </si>
  <si>
    <t>没有使用政府性基金预算拨款安排的项目</t>
  </si>
  <si>
    <t>部门公开表9</t>
  </si>
  <si>
    <t>万载县委政法委2021年部门整体支出绩效目标表</t>
  </si>
  <si>
    <t>部门名称</t>
  </si>
  <si>
    <t>中共万载县委政法委</t>
  </si>
  <si>
    <t>联系人</t>
  </si>
  <si>
    <t>龙欢</t>
  </si>
  <si>
    <t>联系电话</t>
  </si>
  <si>
    <t>部门基本信息</t>
  </si>
  <si>
    <t>部门所属领域</t>
  </si>
  <si>
    <t>政法系统</t>
  </si>
  <si>
    <t>直属单位包括</t>
  </si>
  <si>
    <t>1个</t>
  </si>
  <si>
    <t>内设职能部门</t>
  </si>
  <si>
    <t>8个</t>
  </si>
  <si>
    <t>编制控制数</t>
  </si>
  <si>
    <t>14个</t>
  </si>
  <si>
    <t>在职人员总数</t>
  </si>
  <si>
    <t>17人</t>
  </si>
  <si>
    <t>其中：行政编制人数</t>
  </si>
  <si>
    <t>11个</t>
  </si>
  <si>
    <t>事业编制人数</t>
  </si>
  <si>
    <t>3人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</si>
  <si>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</si>
  <si>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</si>
  <si>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</si>
  <si>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</si>
  <si>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</si>
  <si>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</si>
  <si>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</si>
  <si>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</si>
  <si>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</si>
  <si>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</si>
  <si>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</si>
  <si>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</si>
  <si>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</si>
  <si>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</si>
  <si>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</si>
  <si>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</si>
  <si>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政法维稳、社会综治、平安建设、反邪教及禁毒等工作宣传与落实</t>
  </si>
  <si>
    <t>24次</t>
  </si>
  <si>
    <t>政法队伍业务培训（本级）</t>
  </si>
  <si>
    <t>5次</t>
  </si>
  <si>
    <t>开展基层治理专项行动</t>
  </si>
  <si>
    <t>4次</t>
  </si>
  <si>
    <t>见义勇为、政法先进单位及个人等表彰人数</t>
  </si>
  <si>
    <t>130个（人）</t>
  </si>
  <si>
    <t>支持乡镇（社区）网络、经济产业建设</t>
  </si>
  <si>
    <t>2-3个</t>
  </si>
  <si>
    <t>继续开办“法治万载”栏目</t>
  </si>
  <si>
    <t>12个月</t>
  </si>
  <si>
    <t>公众安全感电话、信息宣传测评</t>
  </si>
  <si>
    <t>1次</t>
  </si>
  <si>
    <t>质量指标</t>
  </si>
  <si>
    <t>确保不发生重大公共安全及重大舆情事件</t>
  </si>
  <si>
    <t>0次</t>
  </si>
  <si>
    <t>政法队伍业务水平、办案效益</t>
  </si>
  <si>
    <t>落实重大不稳定问题摸排化（缓）解工作</t>
  </si>
  <si>
    <t>政法队伍教育整顿</t>
  </si>
  <si>
    <t>持续提高</t>
  </si>
  <si>
    <t>全县安全指标</t>
  </si>
  <si>
    <t>持续上升</t>
  </si>
  <si>
    <t>时效指标</t>
  </si>
  <si>
    <t>政法工作年初计划完成率</t>
  </si>
  <si>
    <t>成本指标</t>
  </si>
  <si>
    <t>全年各项工作成本</t>
  </si>
  <si>
    <t>控制在年初预算内</t>
  </si>
  <si>
    <t>经费使用有效率</t>
  </si>
  <si>
    <t>效益指标</t>
  </si>
  <si>
    <t>经济效益指标</t>
  </si>
  <si>
    <t>全力保障全县经济健康发展</t>
  </si>
  <si>
    <t>全力保障</t>
  </si>
  <si>
    <t>确保维护市场经济秩序稳定</t>
  </si>
  <si>
    <t>全力确保</t>
  </si>
  <si>
    <t>社会效益指标</t>
  </si>
  <si>
    <t>群众合法权益</t>
  </si>
  <si>
    <t>社会安定</t>
  </si>
  <si>
    <t>可持续影响指标</t>
  </si>
  <si>
    <t>公众安全感</t>
  </si>
  <si>
    <t>稳步增长</t>
  </si>
  <si>
    <t>群众执法守法</t>
  </si>
  <si>
    <t>持续增长</t>
  </si>
  <si>
    <t>满意度指标</t>
  </si>
  <si>
    <t xml:space="preserve">满意度指标 </t>
  </si>
  <si>
    <t>全县公众安全感测评满意度</t>
  </si>
  <si>
    <t>97%以上</t>
  </si>
  <si>
    <t>服务对象满意度</t>
  </si>
  <si>
    <t>98%以上</t>
  </si>
  <si>
    <t>部门公开表10</t>
  </si>
  <si>
    <t xml:space="preserve"> 万载县委政法委项目支出绩效目标申报表</t>
  </si>
  <si>
    <t>（ 2021年度）</t>
  </si>
  <si>
    <t>项目名称</t>
  </si>
  <si>
    <t>其他公共安全支出---政法工作经费</t>
  </si>
  <si>
    <t>主管部门及代码</t>
  </si>
  <si>
    <t>实施单位</t>
  </si>
  <si>
    <t>项目属性</t>
  </si>
  <si>
    <t>当年项目</t>
  </si>
  <si>
    <t>项目日期范围</t>
  </si>
  <si>
    <t>2021年1至12月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</si>
  <si>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</si>
  <si>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</si>
  <si>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</si>
  <si>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</si>
  <si>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</si>
  <si>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1.推进我县平安、法治建设，进一步加强和创新社会管理；2.强化反恐维稳突发工作、防范工作，确保社会大局稳定；3.深化平安建设，提升群众平安指数，促进社会公平正义；4.强力推行城乡网格建设工作，提升城乡社会管理服务水平；5.做好应急处突、情报信息研判、社会稳定风险评估。6.加强政法队伍培训，提升办案能力。</t>
  </si>
  <si>
    <t>指标值</t>
  </si>
  <si>
    <t>政法队伍培训学习次数</t>
  </si>
  <si>
    <t>支持政法部门业务装备（批次）</t>
  </si>
  <si>
    <t>1批</t>
  </si>
  <si>
    <t>开展政法队伍教育整顿</t>
  </si>
  <si>
    <t>6个月</t>
  </si>
  <si>
    <t>政法队伍业务素质提高</t>
  </si>
  <si>
    <t>逐年增长</t>
  </si>
  <si>
    <t>政法等工作宣传有效率</t>
  </si>
  <si>
    <t>业务工作装备达标</t>
  </si>
  <si>
    <t>按上级标准执行</t>
  </si>
  <si>
    <t>年度表彰有效率</t>
  </si>
  <si>
    <t>调整决议及时率</t>
  </si>
  <si>
    <t>政法监督整改及时率</t>
  </si>
  <si>
    <t>处理突发应急处理案件及时率</t>
  </si>
  <si>
    <t>法治营商环境影响度</t>
  </si>
  <si>
    <t>维护社会安定</t>
  </si>
  <si>
    <t>社会公众安全感及满意度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</si>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</sst>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0" borderId="0">
      <alignment/>
      <protection/>
    </xf>
  </cellStyleXfs>
  <cellXfs count="1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/>
      <protection/>
    </xf>
    <xf numFmtId="0" fontId="8" fillId="0" borderId="16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7" fillId="0" borderId="26" xfId="63" applyFont="1" applyBorder="1" applyAlignment="1">
      <alignment vertical="center" wrapText="1"/>
      <protection/>
    </xf>
    <xf numFmtId="0" fontId="7" fillId="0" borderId="28" xfId="63" applyFont="1" applyFill="1" applyBorder="1" applyAlignment="1">
      <alignment vertical="center" wrapText="1"/>
      <protection/>
    </xf>
    <xf numFmtId="0" fontId="7" fillId="0" borderId="26" xfId="63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7" fillId="0" borderId="29" xfId="63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9" fontId="9" fillId="0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63" applyNumberFormat="1" applyFont="1" applyFill="1" applyBorder="1" applyAlignment="1">
      <alignment horizontal="left" vertical="center" wrapText="1"/>
      <protection/>
    </xf>
    <xf numFmtId="0" fontId="9" fillId="0" borderId="16" xfId="63" applyNumberFormat="1" applyFont="1" applyFill="1" applyBorder="1" applyAlignment="1">
      <alignment horizontal="left" vertical="center" wrapText="1"/>
      <protection/>
    </xf>
    <xf numFmtId="0" fontId="9" fillId="0" borderId="18" xfId="63" applyNumberFormat="1" applyFont="1" applyFill="1" applyBorder="1" applyAlignment="1">
      <alignment horizontal="left" vertical="center" wrapText="1"/>
      <protection/>
    </xf>
    <xf numFmtId="0" fontId="9" fillId="0" borderId="17" xfId="63" applyNumberFormat="1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7" xfId="63" applyFont="1" applyFill="1" applyBorder="1" applyAlignment="1">
      <alignment vertical="center" wrapText="1"/>
      <protection/>
    </xf>
    <xf numFmtId="9" fontId="9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0" fontId="7" fillId="0" borderId="27" xfId="63" applyFont="1" applyFill="1" applyBorder="1" applyAlignment="1">
      <alignment horizontal="center" vertical="center" wrapText="1"/>
      <protection/>
    </xf>
    <xf numFmtId="0" fontId="9" fillId="33" borderId="16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7" fillId="0" borderId="26" xfId="63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16" fillId="0" borderId="16" xfId="63" applyNumberFormat="1" applyFont="1" applyFill="1" applyBorder="1" applyAlignment="1">
      <alignment horizontal="left" vertical="center" wrapText="1"/>
      <protection/>
    </xf>
    <xf numFmtId="0" fontId="16" fillId="0" borderId="18" xfId="63" applyNumberFormat="1" applyFont="1" applyFill="1" applyBorder="1" applyAlignment="1">
      <alignment horizontal="left" vertical="center" wrapText="1"/>
      <protection/>
    </xf>
    <xf numFmtId="0" fontId="16" fillId="0" borderId="17" xfId="63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6" xfId="63" applyNumberFormat="1" applyFont="1" applyFill="1" applyBorder="1" applyAlignment="1">
      <alignment horizontal="left" vertical="center"/>
      <protection/>
    </xf>
    <xf numFmtId="0" fontId="16" fillId="0" borderId="18" xfId="63" applyNumberFormat="1" applyFont="1" applyFill="1" applyBorder="1" applyAlignment="1">
      <alignment horizontal="left" vertical="center"/>
      <protection/>
    </xf>
    <xf numFmtId="0" fontId="16" fillId="0" borderId="17" xfId="63" applyNumberFormat="1" applyFont="1" applyFill="1" applyBorder="1" applyAlignment="1">
      <alignment horizontal="left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16" fillId="0" borderId="16" xfId="63" applyFont="1" applyFill="1" applyBorder="1" applyAlignment="1">
      <alignment horizontal="left" vertical="center" wrapText="1"/>
      <protection/>
    </xf>
    <xf numFmtId="0" fontId="16" fillId="0" borderId="18" xfId="63" applyFont="1" applyFill="1" applyBorder="1" applyAlignment="1">
      <alignment horizontal="left" vertical="center" wrapText="1"/>
      <protection/>
    </xf>
    <xf numFmtId="0" fontId="16" fillId="0" borderId="17" xfId="63" applyFont="1" applyFill="1" applyBorder="1" applyAlignment="1">
      <alignment horizontal="left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9" fontId="59" fillId="0" borderId="16" xfId="0" applyNumberFormat="1" applyFont="1" applyFill="1" applyBorder="1" applyAlignment="1">
      <alignment horizontal="center" vertical="center" wrapText="1"/>
    </xf>
    <xf numFmtId="9" fontId="59" fillId="0" borderId="18" xfId="0" applyNumberFormat="1" applyFont="1" applyFill="1" applyBorder="1" applyAlignment="1">
      <alignment horizontal="center" vertical="center" wrapText="1"/>
    </xf>
    <xf numFmtId="9" fontId="59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37" fontId="4" fillId="0" borderId="3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" fontId="4" fillId="0" borderId="32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3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4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2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3">
      <selection activeCell="B25" sqref="B2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7" t="s">
        <v>0</v>
      </c>
      <c r="B2" s="147"/>
      <c r="C2" s="147"/>
      <c r="D2" s="147"/>
    </row>
    <row r="3" spans="1:4" s="1" customFormat="1" ht="17.25" customHeight="1">
      <c r="A3" s="130" t="s">
        <v>1</v>
      </c>
      <c r="B3" s="131"/>
      <c r="C3" s="131"/>
      <c r="D3" s="132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33" t="s">
        <v>7</v>
      </c>
      <c r="D5" s="133" t="s">
        <v>6</v>
      </c>
    </row>
    <row r="6" spans="1:4" s="1" customFormat="1" ht="17.25" customHeight="1">
      <c r="A6" s="149" t="s">
        <v>8</v>
      </c>
      <c r="B6" s="150">
        <v>475.374216</v>
      </c>
      <c r="C6" s="168" t="str">
        <f>'支出总表（引用）'!A8</f>
        <v>一般公共服务支出</v>
      </c>
      <c r="D6" s="169">
        <f>'支出总表（引用）'!B8</f>
        <v>275.053428</v>
      </c>
    </row>
    <row r="7" spans="1:4" s="1" customFormat="1" ht="17.25" customHeight="1">
      <c r="A7" s="149" t="s">
        <v>9</v>
      </c>
      <c r="B7" s="150">
        <v>475.374216</v>
      </c>
      <c r="C7" s="168" t="str">
        <f>'支出总表（引用）'!A9</f>
        <v>公共安全支出</v>
      </c>
      <c r="D7" s="169">
        <f>'支出总表（引用）'!B9</f>
        <v>315.8152</v>
      </c>
    </row>
    <row r="8" spans="1:4" s="1" customFormat="1" ht="17.25" customHeight="1">
      <c r="A8" s="149" t="s">
        <v>10</v>
      </c>
      <c r="B8" s="150"/>
      <c r="C8" s="168" t="str">
        <f>'支出总表（引用）'!A10</f>
        <v>社会保障和就业支出</v>
      </c>
      <c r="D8" s="169">
        <f>'支出总表（引用）'!B10</f>
        <v>23.834838</v>
      </c>
    </row>
    <row r="9" spans="1:4" s="1" customFormat="1" ht="17.25" customHeight="1">
      <c r="A9" s="149" t="s">
        <v>11</v>
      </c>
      <c r="B9" s="150"/>
      <c r="C9" s="168" t="str">
        <f>'支出总表（引用）'!A11</f>
        <v>卫生健康支出</v>
      </c>
      <c r="D9" s="169">
        <f>'支出总表（引用）'!B11</f>
        <v>9.750904</v>
      </c>
    </row>
    <row r="10" spans="1:4" s="1" customFormat="1" ht="17.25" customHeight="1">
      <c r="A10" s="149" t="s">
        <v>12</v>
      </c>
      <c r="B10" s="150"/>
      <c r="C10" s="168" t="str">
        <f>'支出总表（引用）'!A12</f>
        <v>住房保障支出</v>
      </c>
      <c r="D10" s="169">
        <f>'支出总表（引用）'!B12</f>
        <v>13.821264</v>
      </c>
    </row>
    <row r="11" spans="1:4" s="1" customFormat="1" ht="17.25" customHeight="1">
      <c r="A11" s="149" t="s">
        <v>13</v>
      </c>
      <c r="B11" s="150"/>
      <c r="C11" s="168">
        <f>'支出总表（引用）'!A13</f>
        <v>0</v>
      </c>
      <c r="D11" s="169">
        <f>'支出总表（引用）'!B13</f>
        <v>0</v>
      </c>
    </row>
    <row r="12" spans="1:4" s="1" customFormat="1" ht="17.25" customHeight="1">
      <c r="A12" s="149" t="s">
        <v>14</v>
      </c>
      <c r="B12" s="150"/>
      <c r="C12" s="168">
        <f>'支出总表（引用）'!A14</f>
        <v>0</v>
      </c>
      <c r="D12" s="169">
        <f>'支出总表（引用）'!B14</f>
        <v>0</v>
      </c>
    </row>
    <row r="13" spans="1:4" s="1" customFormat="1" ht="17.25" customHeight="1">
      <c r="A13" s="149" t="s">
        <v>15</v>
      </c>
      <c r="B13" s="150"/>
      <c r="C13" s="168">
        <f>'支出总表（引用）'!A15</f>
        <v>0</v>
      </c>
      <c r="D13" s="169">
        <f>'支出总表（引用）'!B15</f>
        <v>0</v>
      </c>
    </row>
    <row r="14" spans="1:4" s="1" customFormat="1" ht="17.25" customHeight="1">
      <c r="A14" s="149" t="s">
        <v>16</v>
      </c>
      <c r="B14" s="150"/>
      <c r="C14" s="168">
        <f>'支出总表（引用）'!A16</f>
        <v>0</v>
      </c>
      <c r="D14" s="169">
        <f>'支出总表（引用）'!B16</f>
        <v>0</v>
      </c>
    </row>
    <row r="15" spans="1:4" s="1" customFormat="1" ht="17.25" customHeight="1">
      <c r="A15" s="149" t="s">
        <v>17</v>
      </c>
      <c r="B15" s="135"/>
      <c r="C15" s="168">
        <f>'支出总表（引用）'!A17</f>
        <v>0</v>
      </c>
      <c r="D15" s="169">
        <f>'支出总表（引用）'!B17</f>
        <v>0</v>
      </c>
    </row>
    <row r="16" spans="1:4" s="1" customFormat="1" ht="17.25" customHeight="1">
      <c r="A16" s="157" t="s">
        <v>18</v>
      </c>
      <c r="B16" s="150">
        <f>SUM(B6,B11,B12,B13,B14,B15)</f>
        <v>475.374216</v>
      </c>
      <c r="C16" s="157" t="s">
        <v>19</v>
      </c>
      <c r="D16" s="135">
        <f>'支出总表（引用）'!B7</f>
        <v>638.275634</v>
      </c>
    </row>
    <row r="17" spans="1:4" s="1" customFormat="1" ht="17.25" customHeight="1">
      <c r="A17" s="149" t="s">
        <v>20</v>
      </c>
      <c r="B17" s="150"/>
      <c r="C17" s="170" t="s">
        <v>21</v>
      </c>
      <c r="D17" s="135"/>
    </row>
    <row r="18" spans="1:4" s="1" customFormat="1" ht="17.25" customHeight="1">
      <c r="A18" s="149" t="s">
        <v>22</v>
      </c>
      <c r="B18" s="171">
        <v>162.901418</v>
      </c>
      <c r="C18" s="172"/>
      <c r="D18" s="135"/>
    </row>
    <row r="19" spans="1:4" s="1" customFormat="1" ht="17.25" customHeight="1">
      <c r="A19" s="173"/>
      <c r="B19" s="174"/>
      <c r="C19" s="172"/>
      <c r="D19" s="135"/>
    </row>
    <row r="20" spans="1:4" s="1" customFormat="1" ht="17.25" customHeight="1">
      <c r="A20" s="157" t="s">
        <v>23</v>
      </c>
      <c r="B20" s="175">
        <f>SUM(B16,B17,B18)</f>
        <v>638.275634</v>
      </c>
      <c r="C20" s="157" t="s">
        <v>24</v>
      </c>
      <c r="D20" s="135">
        <f>B20</f>
        <v>638.275634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26" sqref="K26"/>
    </sheetView>
  </sheetViews>
  <sheetFormatPr defaultColWidth="10.28125" defaultRowHeight="12.75"/>
  <cols>
    <col min="1" max="2" width="10.28125" style="13" customWidth="1"/>
    <col min="3" max="5" width="11.00390625" style="13" customWidth="1"/>
    <col min="6" max="6" width="8.00390625" style="13" customWidth="1"/>
    <col min="7" max="7" width="18.28125" style="13" customWidth="1"/>
    <col min="8" max="8" width="8.7109375" style="13" customWidth="1"/>
    <col min="9" max="10" width="10.28125" style="13" customWidth="1"/>
    <col min="11" max="11" width="62.140625" style="13" customWidth="1"/>
    <col min="12" max="16384" width="10.28125" style="13" customWidth="1"/>
  </cols>
  <sheetData>
    <row r="1" spans="1:3" ht="18.75" customHeight="1">
      <c r="A1" s="14" t="s">
        <v>258</v>
      </c>
      <c r="B1" s="14"/>
      <c r="C1" s="14"/>
    </row>
    <row r="2" spans="1:8" ht="19.5" customHeight="1">
      <c r="A2" s="15" t="s">
        <v>259</v>
      </c>
      <c r="B2" s="15"/>
      <c r="C2" s="15"/>
      <c r="D2" s="15"/>
      <c r="E2" s="15"/>
      <c r="F2" s="15"/>
      <c r="G2" s="15"/>
      <c r="H2" s="15"/>
    </row>
    <row r="3" spans="1:8" ht="19.5" customHeight="1">
      <c r="A3" s="16" t="s">
        <v>260</v>
      </c>
      <c r="B3" s="16"/>
      <c r="C3" s="16"/>
      <c r="D3" s="16"/>
      <c r="E3" s="16"/>
      <c r="F3" s="16"/>
      <c r="G3" s="16"/>
      <c r="H3" s="16"/>
    </row>
    <row r="4" spans="1:8" ht="19.5" customHeight="1">
      <c r="A4" s="17" t="s">
        <v>261</v>
      </c>
      <c r="B4" s="18"/>
      <c r="C4" s="17" t="s">
        <v>262</v>
      </c>
      <c r="D4" s="19"/>
      <c r="E4" s="19"/>
      <c r="F4" s="19"/>
      <c r="G4" s="19"/>
      <c r="H4" s="18"/>
    </row>
    <row r="5" spans="1:8" ht="19.5" customHeight="1">
      <c r="A5" s="17" t="s">
        <v>263</v>
      </c>
      <c r="B5" s="18"/>
      <c r="C5" s="20">
        <v>110001</v>
      </c>
      <c r="D5" s="21"/>
      <c r="E5" s="17" t="s">
        <v>264</v>
      </c>
      <c r="F5" s="18"/>
      <c r="G5" s="17" t="s">
        <v>174</v>
      </c>
      <c r="H5" s="18"/>
    </row>
    <row r="6" spans="1:8" ht="19.5" customHeight="1">
      <c r="A6" s="22" t="s">
        <v>265</v>
      </c>
      <c r="B6" s="23"/>
      <c r="C6" s="22" t="s">
        <v>266</v>
      </c>
      <c r="D6" s="23"/>
      <c r="E6" s="22" t="s">
        <v>267</v>
      </c>
      <c r="F6" s="23"/>
      <c r="G6" s="24" t="s">
        <v>268</v>
      </c>
      <c r="H6" s="25"/>
    </row>
    <row r="7" spans="1:8" ht="19.5" customHeight="1">
      <c r="A7" s="26"/>
      <c r="B7" s="27"/>
      <c r="C7" s="26"/>
      <c r="D7" s="27"/>
      <c r="E7" s="26"/>
      <c r="F7" s="27"/>
      <c r="G7" s="28"/>
      <c r="H7" s="29"/>
    </row>
    <row r="8" spans="1:8" ht="19.5" customHeight="1">
      <c r="A8" s="22" t="s">
        <v>269</v>
      </c>
      <c r="B8" s="23"/>
      <c r="C8" s="17" t="s">
        <v>270</v>
      </c>
      <c r="D8" s="18"/>
      <c r="E8" s="17">
        <v>129</v>
      </c>
      <c r="F8" s="19"/>
      <c r="G8" s="19"/>
      <c r="H8" s="18"/>
    </row>
    <row r="9" spans="1:8" ht="19.5" customHeight="1">
      <c r="A9" s="30"/>
      <c r="B9" s="31"/>
      <c r="C9" s="17" t="s">
        <v>271</v>
      </c>
      <c r="D9" s="18"/>
      <c r="E9" s="17">
        <v>129</v>
      </c>
      <c r="F9" s="19"/>
      <c r="G9" s="19"/>
      <c r="H9" s="18"/>
    </row>
    <row r="10" spans="1:8" ht="19.5" customHeight="1">
      <c r="A10" s="26"/>
      <c r="B10" s="27"/>
      <c r="C10" s="17" t="s">
        <v>198</v>
      </c>
      <c r="D10" s="18"/>
      <c r="E10" s="17">
        <v>0</v>
      </c>
      <c r="F10" s="19"/>
      <c r="G10" s="19"/>
      <c r="H10" s="18"/>
    </row>
    <row r="11" spans="1:8" ht="30" customHeight="1">
      <c r="A11" s="32" t="s">
        <v>272</v>
      </c>
      <c r="B11" s="33" t="s">
        <v>273</v>
      </c>
      <c r="C11" s="33"/>
      <c r="D11" s="33"/>
      <c r="E11" s="33"/>
      <c r="F11" s="33"/>
      <c r="G11" s="33"/>
      <c r="H11" s="33"/>
    </row>
    <row r="12" spans="1:11" ht="81" customHeight="1">
      <c r="A12" s="34"/>
      <c r="B12" s="35" t="s">
        <v>274</v>
      </c>
      <c r="C12" s="36"/>
      <c r="D12" s="36"/>
      <c r="E12" s="36"/>
      <c r="F12" s="36"/>
      <c r="G12" s="36"/>
      <c r="H12" s="37"/>
      <c r="K12" s="68"/>
    </row>
    <row r="13" spans="1:8" ht="30" customHeight="1">
      <c r="A13" s="38" t="s">
        <v>203</v>
      </c>
      <c r="B13" s="39" t="s">
        <v>204</v>
      </c>
      <c r="C13" s="33" t="s">
        <v>205</v>
      </c>
      <c r="D13" s="33"/>
      <c r="E13" s="33"/>
      <c r="F13" s="33"/>
      <c r="G13" s="40" t="s">
        <v>275</v>
      </c>
      <c r="H13" s="40"/>
    </row>
    <row r="14" spans="1:8" ht="30" customHeight="1">
      <c r="A14" s="41" t="s">
        <v>207</v>
      </c>
      <c r="B14" s="42" t="s">
        <v>208</v>
      </c>
      <c r="C14" s="43" t="s">
        <v>209</v>
      </c>
      <c r="D14" s="44"/>
      <c r="E14" s="44"/>
      <c r="F14" s="45"/>
      <c r="G14" s="46" t="s">
        <v>210</v>
      </c>
      <c r="H14" s="46"/>
    </row>
    <row r="15" spans="1:8" ht="30" customHeight="1">
      <c r="A15" s="47"/>
      <c r="B15" s="42"/>
      <c r="C15" s="48" t="s">
        <v>276</v>
      </c>
      <c r="D15" s="49"/>
      <c r="E15" s="49"/>
      <c r="F15" s="50"/>
      <c r="G15" s="51" t="s">
        <v>212</v>
      </c>
      <c r="H15" s="51"/>
    </row>
    <row r="16" spans="1:8" ht="30" customHeight="1">
      <c r="A16" s="47"/>
      <c r="B16" s="42"/>
      <c r="C16" s="52" t="s">
        <v>277</v>
      </c>
      <c r="D16" s="52"/>
      <c r="E16" s="52"/>
      <c r="F16" s="52"/>
      <c r="G16" s="51" t="s">
        <v>278</v>
      </c>
      <c r="H16" s="51"/>
    </row>
    <row r="17" spans="1:8" ht="30" customHeight="1">
      <c r="A17" s="47"/>
      <c r="B17" s="42"/>
      <c r="C17" s="53" t="s">
        <v>279</v>
      </c>
      <c r="D17" s="54"/>
      <c r="E17" s="54"/>
      <c r="F17" s="55"/>
      <c r="G17" s="56" t="s">
        <v>280</v>
      </c>
      <c r="H17" s="57"/>
    </row>
    <row r="18" spans="1:8" ht="30" customHeight="1">
      <c r="A18" s="47"/>
      <c r="B18" s="58"/>
      <c r="C18" s="52" t="s">
        <v>215</v>
      </c>
      <c r="D18" s="52"/>
      <c r="E18" s="52"/>
      <c r="F18" s="52"/>
      <c r="G18" s="51" t="s">
        <v>216</v>
      </c>
      <c r="H18" s="51"/>
    </row>
    <row r="19" spans="1:8" ht="30" customHeight="1">
      <c r="A19" s="47"/>
      <c r="B19" s="42" t="s">
        <v>223</v>
      </c>
      <c r="C19" s="53" t="s">
        <v>224</v>
      </c>
      <c r="D19" s="54"/>
      <c r="E19" s="54"/>
      <c r="F19" s="54"/>
      <c r="G19" s="56" t="s">
        <v>225</v>
      </c>
      <c r="H19" s="57"/>
    </row>
    <row r="20" spans="1:8" ht="19.5" customHeight="1">
      <c r="A20" s="47"/>
      <c r="B20" s="42"/>
      <c r="C20" s="53" t="s">
        <v>281</v>
      </c>
      <c r="D20" s="54"/>
      <c r="E20" s="54"/>
      <c r="F20" s="54"/>
      <c r="G20" s="59" t="s">
        <v>282</v>
      </c>
      <c r="H20" s="60"/>
    </row>
    <row r="21" spans="1:8" ht="19.5" customHeight="1">
      <c r="A21" s="47"/>
      <c r="B21" s="42"/>
      <c r="C21" s="53" t="s">
        <v>283</v>
      </c>
      <c r="D21" s="54"/>
      <c r="E21" s="54"/>
      <c r="F21" s="54"/>
      <c r="G21" s="59">
        <v>1</v>
      </c>
      <c r="H21" s="60"/>
    </row>
    <row r="22" spans="1:8" ht="19.5" customHeight="1">
      <c r="A22" s="47"/>
      <c r="B22" s="42"/>
      <c r="C22" s="53" t="s">
        <v>284</v>
      </c>
      <c r="D22" s="54"/>
      <c r="E22" s="54"/>
      <c r="F22" s="54"/>
      <c r="G22" s="59" t="s">
        <v>285</v>
      </c>
      <c r="H22" s="60"/>
    </row>
    <row r="23" spans="1:8" ht="19.5" customHeight="1">
      <c r="A23" s="47"/>
      <c r="B23" s="61"/>
      <c r="C23" s="48" t="s">
        <v>286</v>
      </c>
      <c r="D23" s="49"/>
      <c r="E23" s="49"/>
      <c r="F23" s="49"/>
      <c r="G23" s="59">
        <v>1</v>
      </c>
      <c r="H23" s="60"/>
    </row>
    <row r="24" spans="1:8" ht="19.5" customHeight="1">
      <c r="A24" s="47"/>
      <c r="B24" s="42" t="s">
        <v>232</v>
      </c>
      <c r="C24" s="62" t="s">
        <v>287</v>
      </c>
      <c r="D24" s="63"/>
      <c r="E24" s="63"/>
      <c r="F24" s="63"/>
      <c r="G24" s="59">
        <v>1</v>
      </c>
      <c r="H24" s="60"/>
    </row>
    <row r="25" spans="1:8" ht="19.5" customHeight="1">
      <c r="A25" s="47"/>
      <c r="B25" s="42"/>
      <c r="C25" s="62" t="s">
        <v>288</v>
      </c>
      <c r="D25" s="63"/>
      <c r="E25" s="63"/>
      <c r="F25" s="63"/>
      <c r="G25" s="59">
        <v>1</v>
      </c>
      <c r="H25" s="60"/>
    </row>
    <row r="26" spans="1:8" ht="19.5" customHeight="1">
      <c r="A26" s="64"/>
      <c r="B26" s="58"/>
      <c r="C26" s="62" t="s">
        <v>289</v>
      </c>
      <c r="D26" s="63"/>
      <c r="E26" s="63"/>
      <c r="F26" s="63"/>
      <c r="G26" s="59">
        <v>1</v>
      </c>
      <c r="H26" s="60"/>
    </row>
    <row r="27" spans="1:8" ht="19.5" customHeight="1">
      <c r="A27" s="41" t="s">
        <v>238</v>
      </c>
      <c r="B27" s="42" t="s">
        <v>244</v>
      </c>
      <c r="C27" s="53" t="s">
        <v>290</v>
      </c>
      <c r="D27" s="54"/>
      <c r="E27" s="54"/>
      <c r="F27" s="55"/>
      <c r="G27" s="59" t="s">
        <v>255</v>
      </c>
      <c r="H27" s="60"/>
    </row>
    <row r="28" spans="1:8" ht="19.5" customHeight="1">
      <c r="A28" s="65"/>
      <c r="B28" s="58"/>
      <c r="C28" s="53" t="s">
        <v>291</v>
      </c>
      <c r="D28" s="54"/>
      <c r="E28" s="54"/>
      <c r="F28" s="55"/>
      <c r="G28" s="59" t="s">
        <v>241</v>
      </c>
      <c r="H28" s="60"/>
    </row>
    <row r="29" spans="1:8" ht="42.75" customHeight="1">
      <c r="A29" s="66" t="s">
        <v>252</v>
      </c>
      <c r="B29" s="67" t="s">
        <v>252</v>
      </c>
      <c r="C29" s="48" t="s">
        <v>292</v>
      </c>
      <c r="D29" s="49"/>
      <c r="E29" s="49"/>
      <c r="F29" s="49"/>
      <c r="G29" s="59" t="s">
        <v>255</v>
      </c>
      <c r="H29" s="60"/>
    </row>
  </sheetData>
  <sheetProtection/>
  <mergeCells count="63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11:A12"/>
    <mergeCell ref="A14:A26"/>
    <mergeCell ref="A27:A28"/>
    <mergeCell ref="B14:B18"/>
    <mergeCell ref="B19:B23"/>
    <mergeCell ref="B24:B26"/>
    <mergeCell ref="B27:B28"/>
    <mergeCell ref="A6:B7"/>
    <mergeCell ref="C6:D7"/>
    <mergeCell ref="E6:F7"/>
    <mergeCell ref="G6:H7"/>
    <mergeCell ref="A8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293</v>
      </c>
      <c r="B2" s="2"/>
      <c r="C2" s="2"/>
    </row>
    <row r="3" s="1" customFormat="1" ht="17.25" customHeight="1"/>
    <row r="4" spans="1:3" s="1" customFormat="1" ht="15.75" customHeight="1">
      <c r="A4" s="3" t="s">
        <v>294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638.275634</v>
      </c>
      <c r="C7" s="12"/>
      <c r="D7" s="11"/>
      <c r="F7" s="11"/>
    </row>
    <row r="8" spans="1:3" s="1" customFormat="1" ht="27.75" customHeight="1">
      <c r="A8" s="6" t="s">
        <v>45</v>
      </c>
      <c r="B8" s="7">
        <v>275.053428</v>
      </c>
      <c r="C8" s="12"/>
    </row>
    <row r="9" spans="1:3" s="1" customFormat="1" ht="27.75" customHeight="1">
      <c r="A9" s="6" t="s">
        <v>53</v>
      </c>
      <c r="B9" s="7">
        <v>315.8152</v>
      </c>
      <c r="C9" s="12"/>
    </row>
    <row r="10" spans="1:3" s="1" customFormat="1" ht="27.75" customHeight="1">
      <c r="A10" s="6" t="s">
        <v>59</v>
      </c>
      <c r="B10" s="7">
        <v>23.834838</v>
      </c>
      <c r="C10" s="12"/>
    </row>
    <row r="11" spans="1:3" s="1" customFormat="1" ht="27.75" customHeight="1">
      <c r="A11" s="6" t="s">
        <v>67</v>
      </c>
      <c r="B11" s="7">
        <v>9.750904</v>
      </c>
      <c r="C11" s="12"/>
    </row>
    <row r="12" spans="1:3" s="1" customFormat="1" ht="27.75" customHeight="1">
      <c r="A12" s="6" t="s">
        <v>73</v>
      </c>
      <c r="B12" s="7">
        <v>13.821264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295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294</v>
      </c>
      <c r="B4" s="4" t="s">
        <v>30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475.374216</v>
      </c>
      <c r="C7" s="8">
        <v>475.374216</v>
      </c>
      <c r="D7" s="7"/>
    </row>
    <row r="8" spans="1:4" s="1" customFormat="1" ht="27.75" customHeight="1">
      <c r="A8" s="6" t="s">
        <v>45</v>
      </c>
      <c r="B8" s="7">
        <v>205.15592</v>
      </c>
      <c r="C8" s="8">
        <v>205.15592</v>
      </c>
      <c r="D8" s="7"/>
    </row>
    <row r="9" spans="1:4" s="1" customFormat="1" ht="27.75" customHeight="1">
      <c r="A9" s="6" t="s">
        <v>53</v>
      </c>
      <c r="B9" s="7">
        <v>226</v>
      </c>
      <c r="C9" s="8">
        <v>226</v>
      </c>
      <c r="D9" s="7"/>
    </row>
    <row r="10" spans="1:4" s="1" customFormat="1" ht="27.75" customHeight="1">
      <c r="A10" s="6" t="s">
        <v>59</v>
      </c>
      <c r="B10" s="7">
        <v>20.646128</v>
      </c>
      <c r="C10" s="8">
        <v>20.646128</v>
      </c>
      <c r="D10" s="7"/>
    </row>
    <row r="11" spans="1:4" s="1" customFormat="1" ht="27.75" customHeight="1">
      <c r="A11" s="6" t="s">
        <v>67</v>
      </c>
      <c r="B11" s="7">
        <v>9.750904</v>
      </c>
      <c r="C11" s="8">
        <v>9.750904</v>
      </c>
      <c r="D11" s="7"/>
    </row>
    <row r="12" spans="1:4" s="1" customFormat="1" ht="27.75" customHeight="1">
      <c r="A12" s="6" t="s">
        <v>73</v>
      </c>
      <c r="B12" s="7">
        <v>13.821264</v>
      </c>
      <c r="C12" s="8">
        <v>13.821264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63" t="s">
        <v>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1" customFormat="1" ht="27.75" customHeight="1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2" t="s">
        <v>2</v>
      </c>
    </row>
    <row r="4" spans="1:15" s="1" customFormat="1" ht="17.25" customHeight="1">
      <c r="A4" s="4" t="s">
        <v>26</v>
      </c>
      <c r="B4" s="4" t="s">
        <v>27</v>
      </c>
      <c r="C4" s="164" t="s">
        <v>28</v>
      </c>
      <c r="D4" s="165" t="s">
        <v>29</v>
      </c>
      <c r="E4" s="4" t="s">
        <v>30</v>
      </c>
      <c r="F4" s="4"/>
      <c r="G4" s="4"/>
      <c r="H4" s="4"/>
      <c r="I4" s="4"/>
      <c r="J4" s="159" t="s">
        <v>31</v>
      </c>
      <c r="K4" s="159" t="s">
        <v>32</v>
      </c>
      <c r="L4" s="159" t="s">
        <v>33</v>
      </c>
      <c r="M4" s="159" t="s">
        <v>34</v>
      </c>
      <c r="N4" s="159" t="s">
        <v>35</v>
      </c>
      <c r="O4" s="165" t="s">
        <v>36</v>
      </c>
    </row>
    <row r="5" spans="1:15" s="1" customFormat="1" ht="58.5" customHeight="1">
      <c r="A5" s="4"/>
      <c r="B5" s="4"/>
      <c r="C5" s="166"/>
      <c r="D5" s="165"/>
      <c r="E5" s="165" t="s">
        <v>37</v>
      </c>
      <c r="F5" s="165" t="s">
        <v>38</v>
      </c>
      <c r="G5" s="165" t="s">
        <v>39</v>
      </c>
      <c r="H5" s="165" t="s">
        <v>40</v>
      </c>
      <c r="I5" s="165" t="s">
        <v>41</v>
      </c>
      <c r="J5" s="159"/>
      <c r="K5" s="159"/>
      <c r="L5" s="159"/>
      <c r="M5" s="159"/>
      <c r="N5" s="159"/>
      <c r="O5" s="165"/>
    </row>
    <row r="6" spans="1:15" s="1" customFormat="1" ht="21" customHeight="1">
      <c r="A6" s="134" t="s">
        <v>42</v>
      </c>
      <c r="B6" s="134" t="s">
        <v>42</v>
      </c>
      <c r="C6" s="134">
        <v>1</v>
      </c>
      <c r="D6" s="134">
        <f aca="true" t="shared" si="0" ref="D6:O6">C6+1</f>
        <v>2</v>
      </c>
      <c r="E6" s="134">
        <f t="shared" si="0"/>
        <v>3</v>
      </c>
      <c r="F6" s="134">
        <f t="shared" si="0"/>
        <v>4</v>
      </c>
      <c r="G6" s="134">
        <f t="shared" si="0"/>
        <v>5</v>
      </c>
      <c r="H6" s="134">
        <f t="shared" si="0"/>
        <v>6</v>
      </c>
      <c r="I6" s="134">
        <f t="shared" si="0"/>
        <v>7</v>
      </c>
      <c r="J6" s="134">
        <f t="shared" si="0"/>
        <v>8</v>
      </c>
      <c r="K6" s="134">
        <f t="shared" si="0"/>
        <v>9</v>
      </c>
      <c r="L6" s="134">
        <f t="shared" si="0"/>
        <v>10</v>
      </c>
      <c r="M6" s="134">
        <f t="shared" si="0"/>
        <v>11</v>
      </c>
      <c r="N6" s="134">
        <f t="shared" si="0"/>
        <v>12</v>
      </c>
      <c r="O6" s="134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136">
        <v>638.275634</v>
      </c>
      <c r="D7" s="136">
        <v>162.901418</v>
      </c>
      <c r="E7" s="136">
        <v>475.374216</v>
      </c>
      <c r="F7" s="136">
        <v>475.374216</v>
      </c>
      <c r="G7" s="136"/>
      <c r="H7" s="136"/>
      <c r="I7" s="136"/>
      <c r="J7" s="136"/>
      <c r="K7" s="136"/>
      <c r="L7" s="135"/>
      <c r="M7" s="162"/>
      <c r="N7" s="167"/>
      <c r="O7" s="135"/>
    </row>
    <row r="8" spans="1:15" s="1" customFormat="1" ht="25.5" customHeight="1">
      <c r="A8" s="6" t="s">
        <v>44</v>
      </c>
      <c r="B8" s="6" t="s">
        <v>45</v>
      </c>
      <c r="C8" s="136">
        <v>275.053428</v>
      </c>
      <c r="D8" s="136">
        <v>69.897508</v>
      </c>
      <c r="E8" s="136">
        <v>205.15592</v>
      </c>
      <c r="F8" s="136">
        <v>205.15592</v>
      </c>
      <c r="G8" s="136"/>
      <c r="H8" s="136"/>
      <c r="I8" s="136"/>
      <c r="J8" s="136"/>
      <c r="K8" s="136"/>
      <c r="L8" s="135"/>
      <c r="M8" s="162"/>
      <c r="N8" s="167"/>
      <c r="O8" s="135"/>
    </row>
    <row r="9" spans="1:15" s="1" customFormat="1" ht="25.5" customHeight="1">
      <c r="A9" s="6" t="s">
        <v>46</v>
      </c>
      <c r="B9" s="6" t="s">
        <v>47</v>
      </c>
      <c r="C9" s="136">
        <v>275.053428</v>
      </c>
      <c r="D9" s="136">
        <v>69.897508</v>
      </c>
      <c r="E9" s="136">
        <v>205.15592</v>
      </c>
      <c r="F9" s="136">
        <v>205.15592</v>
      </c>
      <c r="G9" s="136"/>
      <c r="H9" s="136"/>
      <c r="I9" s="136"/>
      <c r="J9" s="136"/>
      <c r="K9" s="136"/>
      <c r="L9" s="135"/>
      <c r="M9" s="162"/>
      <c r="N9" s="167"/>
      <c r="O9" s="135"/>
    </row>
    <row r="10" spans="1:15" s="1" customFormat="1" ht="25.5" customHeight="1">
      <c r="A10" s="6" t="s">
        <v>48</v>
      </c>
      <c r="B10" s="6" t="s">
        <v>49</v>
      </c>
      <c r="C10" s="136">
        <v>231.653428</v>
      </c>
      <c r="D10" s="136">
        <v>26.497508</v>
      </c>
      <c r="E10" s="136">
        <v>205.15592</v>
      </c>
      <c r="F10" s="136">
        <v>205.15592</v>
      </c>
      <c r="G10" s="136"/>
      <c r="H10" s="136"/>
      <c r="I10" s="136"/>
      <c r="J10" s="136"/>
      <c r="K10" s="136"/>
      <c r="L10" s="135"/>
      <c r="M10" s="162"/>
      <c r="N10" s="167"/>
      <c r="O10" s="135"/>
    </row>
    <row r="11" spans="1:15" s="1" customFormat="1" ht="25.5" customHeight="1">
      <c r="A11" s="6" t="s">
        <v>50</v>
      </c>
      <c r="B11" s="6" t="s">
        <v>51</v>
      </c>
      <c r="C11" s="136">
        <v>43.4</v>
      </c>
      <c r="D11" s="136">
        <v>43.4</v>
      </c>
      <c r="E11" s="136"/>
      <c r="F11" s="136"/>
      <c r="G11" s="136"/>
      <c r="H11" s="136"/>
      <c r="I11" s="136"/>
      <c r="J11" s="136"/>
      <c r="K11" s="136"/>
      <c r="L11" s="135"/>
      <c r="M11" s="162"/>
      <c r="N11" s="167"/>
      <c r="O11" s="135"/>
    </row>
    <row r="12" spans="1:15" s="1" customFormat="1" ht="25.5" customHeight="1">
      <c r="A12" s="6" t="s">
        <v>52</v>
      </c>
      <c r="B12" s="6" t="s">
        <v>53</v>
      </c>
      <c r="C12" s="136">
        <v>315.8152</v>
      </c>
      <c r="D12" s="136">
        <v>89.8152</v>
      </c>
      <c r="E12" s="136">
        <v>226</v>
      </c>
      <c r="F12" s="136">
        <v>226</v>
      </c>
      <c r="G12" s="136"/>
      <c r="H12" s="136"/>
      <c r="I12" s="136"/>
      <c r="J12" s="136"/>
      <c r="K12" s="136"/>
      <c r="L12" s="135"/>
      <c r="M12" s="162"/>
      <c r="N12" s="167"/>
      <c r="O12" s="135"/>
    </row>
    <row r="13" spans="1:15" s="1" customFormat="1" ht="25.5" customHeight="1">
      <c r="A13" s="6" t="s">
        <v>54</v>
      </c>
      <c r="B13" s="6" t="s">
        <v>55</v>
      </c>
      <c r="C13" s="136">
        <v>315.8152</v>
      </c>
      <c r="D13" s="136">
        <v>89.8152</v>
      </c>
      <c r="E13" s="136">
        <v>226</v>
      </c>
      <c r="F13" s="136">
        <v>226</v>
      </c>
      <c r="G13" s="136"/>
      <c r="H13" s="136"/>
      <c r="I13" s="136"/>
      <c r="J13" s="136"/>
      <c r="K13" s="136"/>
      <c r="L13" s="135"/>
      <c r="M13" s="162"/>
      <c r="N13" s="167"/>
      <c r="O13" s="135"/>
    </row>
    <row r="14" spans="1:15" s="1" customFormat="1" ht="25.5" customHeight="1">
      <c r="A14" s="6" t="s">
        <v>56</v>
      </c>
      <c r="B14" s="6" t="s">
        <v>57</v>
      </c>
      <c r="C14" s="136">
        <v>315.8152</v>
      </c>
      <c r="D14" s="136">
        <v>89.8152</v>
      </c>
      <c r="E14" s="136">
        <v>226</v>
      </c>
      <c r="F14" s="136">
        <v>226</v>
      </c>
      <c r="G14" s="136"/>
      <c r="H14" s="136"/>
      <c r="I14" s="136"/>
      <c r="J14" s="136"/>
      <c r="K14" s="136"/>
      <c r="L14" s="135"/>
      <c r="M14" s="162"/>
      <c r="N14" s="167"/>
      <c r="O14" s="135"/>
    </row>
    <row r="15" spans="1:15" s="1" customFormat="1" ht="25.5" customHeight="1">
      <c r="A15" s="6" t="s">
        <v>58</v>
      </c>
      <c r="B15" s="6" t="s">
        <v>59</v>
      </c>
      <c r="C15" s="136">
        <v>23.834838</v>
      </c>
      <c r="D15" s="136">
        <v>3.18871</v>
      </c>
      <c r="E15" s="136">
        <v>20.646128</v>
      </c>
      <c r="F15" s="136">
        <v>20.646128</v>
      </c>
      <c r="G15" s="136"/>
      <c r="H15" s="136"/>
      <c r="I15" s="136"/>
      <c r="J15" s="136"/>
      <c r="K15" s="136"/>
      <c r="L15" s="135"/>
      <c r="M15" s="162"/>
      <c r="N15" s="167"/>
      <c r="O15" s="135"/>
    </row>
    <row r="16" spans="1:15" s="1" customFormat="1" ht="25.5" customHeight="1">
      <c r="A16" s="6" t="s">
        <v>60</v>
      </c>
      <c r="B16" s="6" t="s">
        <v>61</v>
      </c>
      <c r="C16" s="136">
        <v>23.834838</v>
      </c>
      <c r="D16" s="136">
        <v>3.18871</v>
      </c>
      <c r="E16" s="136">
        <v>20.646128</v>
      </c>
      <c r="F16" s="136">
        <v>20.646128</v>
      </c>
      <c r="G16" s="136"/>
      <c r="H16" s="136"/>
      <c r="I16" s="136"/>
      <c r="J16" s="136"/>
      <c r="K16" s="136"/>
      <c r="L16" s="135"/>
      <c r="M16" s="162"/>
      <c r="N16" s="167"/>
      <c r="O16" s="135"/>
    </row>
    <row r="17" spans="1:15" s="1" customFormat="1" ht="25.5" customHeight="1">
      <c r="A17" s="6" t="s">
        <v>62</v>
      </c>
      <c r="B17" s="6" t="s">
        <v>63</v>
      </c>
      <c r="C17" s="136">
        <v>1.2</v>
      </c>
      <c r="D17" s="136"/>
      <c r="E17" s="136">
        <v>1.2</v>
      </c>
      <c r="F17" s="136">
        <v>1.2</v>
      </c>
      <c r="G17" s="136"/>
      <c r="H17" s="136"/>
      <c r="I17" s="136"/>
      <c r="J17" s="136"/>
      <c r="K17" s="136"/>
      <c r="L17" s="135"/>
      <c r="M17" s="162"/>
      <c r="N17" s="167"/>
      <c r="O17" s="135"/>
    </row>
    <row r="18" spans="1:15" s="1" customFormat="1" ht="37.5" customHeight="1">
      <c r="A18" s="6" t="s">
        <v>64</v>
      </c>
      <c r="B18" s="6" t="s">
        <v>65</v>
      </c>
      <c r="C18" s="136">
        <v>22.634838</v>
      </c>
      <c r="D18" s="136">
        <v>3.18871</v>
      </c>
      <c r="E18" s="136">
        <v>19.446128</v>
      </c>
      <c r="F18" s="136">
        <v>19.446128</v>
      </c>
      <c r="G18" s="136"/>
      <c r="H18" s="136"/>
      <c r="I18" s="136"/>
      <c r="J18" s="136"/>
      <c r="K18" s="136"/>
      <c r="L18" s="135"/>
      <c r="M18" s="162"/>
      <c r="N18" s="167"/>
      <c r="O18" s="135"/>
    </row>
    <row r="19" spans="1:15" s="1" customFormat="1" ht="25.5" customHeight="1">
      <c r="A19" s="6" t="s">
        <v>66</v>
      </c>
      <c r="B19" s="6" t="s">
        <v>67</v>
      </c>
      <c r="C19" s="136">
        <v>9.750904</v>
      </c>
      <c r="D19" s="136"/>
      <c r="E19" s="136">
        <v>9.750904</v>
      </c>
      <c r="F19" s="136">
        <v>9.750904</v>
      </c>
      <c r="G19" s="136"/>
      <c r="H19" s="136"/>
      <c r="I19" s="136"/>
      <c r="J19" s="136"/>
      <c r="K19" s="136"/>
      <c r="L19" s="135"/>
      <c r="M19" s="162"/>
      <c r="N19" s="167"/>
      <c r="O19" s="135"/>
    </row>
    <row r="20" spans="1:15" s="1" customFormat="1" ht="25.5" customHeight="1">
      <c r="A20" s="6" t="s">
        <v>68</v>
      </c>
      <c r="B20" s="6" t="s">
        <v>69</v>
      </c>
      <c r="C20" s="136">
        <v>9.750904</v>
      </c>
      <c r="D20" s="136"/>
      <c r="E20" s="136">
        <v>9.750904</v>
      </c>
      <c r="F20" s="136">
        <v>9.750904</v>
      </c>
      <c r="G20" s="136"/>
      <c r="H20" s="136"/>
      <c r="I20" s="136"/>
      <c r="J20" s="136"/>
      <c r="K20" s="136"/>
      <c r="L20" s="135"/>
      <c r="M20" s="162"/>
      <c r="N20" s="167"/>
      <c r="O20" s="135"/>
    </row>
    <row r="21" spans="1:15" s="1" customFormat="1" ht="25.5" customHeight="1">
      <c r="A21" s="6" t="s">
        <v>70</v>
      </c>
      <c r="B21" s="6" t="s">
        <v>71</v>
      </c>
      <c r="C21" s="136">
        <v>9.750904</v>
      </c>
      <c r="D21" s="136"/>
      <c r="E21" s="136">
        <v>9.750904</v>
      </c>
      <c r="F21" s="136">
        <v>9.750904</v>
      </c>
      <c r="G21" s="136"/>
      <c r="H21" s="136"/>
      <c r="I21" s="136"/>
      <c r="J21" s="136"/>
      <c r="K21" s="136"/>
      <c r="L21" s="135"/>
      <c r="M21" s="162"/>
      <c r="N21" s="167"/>
      <c r="O21" s="135"/>
    </row>
    <row r="22" spans="1:15" s="1" customFormat="1" ht="25.5" customHeight="1">
      <c r="A22" s="6" t="s">
        <v>72</v>
      </c>
      <c r="B22" s="6" t="s">
        <v>73</v>
      </c>
      <c r="C22" s="136">
        <v>13.821264</v>
      </c>
      <c r="D22" s="136"/>
      <c r="E22" s="136">
        <v>13.821264</v>
      </c>
      <c r="F22" s="136">
        <v>13.821264</v>
      </c>
      <c r="G22" s="136"/>
      <c r="H22" s="136"/>
      <c r="I22" s="136"/>
      <c r="J22" s="136"/>
      <c r="K22" s="136"/>
      <c r="L22" s="135"/>
      <c r="M22" s="162"/>
      <c r="N22" s="167"/>
      <c r="O22" s="135"/>
    </row>
    <row r="23" spans="1:15" s="1" customFormat="1" ht="25.5" customHeight="1">
      <c r="A23" s="6" t="s">
        <v>74</v>
      </c>
      <c r="B23" s="6" t="s">
        <v>75</v>
      </c>
      <c r="C23" s="136">
        <v>13.821264</v>
      </c>
      <c r="D23" s="136"/>
      <c r="E23" s="136">
        <v>13.821264</v>
      </c>
      <c r="F23" s="136">
        <v>13.821264</v>
      </c>
      <c r="G23" s="136"/>
      <c r="H23" s="136"/>
      <c r="I23" s="136"/>
      <c r="J23" s="136"/>
      <c r="K23" s="136"/>
      <c r="L23" s="135"/>
      <c r="M23" s="162"/>
      <c r="N23" s="167"/>
      <c r="O23" s="135"/>
    </row>
    <row r="24" spans="1:15" s="1" customFormat="1" ht="25.5" customHeight="1">
      <c r="A24" s="6" t="s">
        <v>76</v>
      </c>
      <c r="B24" s="6" t="s">
        <v>77</v>
      </c>
      <c r="C24" s="136">
        <v>13.821264</v>
      </c>
      <c r="D24" s="136"/>
      <c r="E24" s="136">
        <v>13.821264</v>
      </c>
      <c r="F24" s="136">
        <v>13.821264</v>
      </c>
      <c r="G24" s="136"/>
      <c r="H24" s="136"/>
      <c r="I24" s="136"/>
      <c r="J24" s="136"/>
      <c r="K24" s="136"/>
      <c r="L24" s="135"/>
      <c r="M24" s="162"/>
      <c r="N24" s="167"/>
      <c r="O24" s="135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7"/>
      <c r="B1" s="127"/>
      <c r="C1" s="127"/>
      <c r="D1" s="127"/>
      <c r="E1" s="127"/>
      <c r="F1" s="127"/>
      <c r="G1" s="127"/>
      <c r="H1" s="146"/>
      <c r="I1" s="127"/>
      <c r="J1" s="127"/>
    </row>
    <row r="2" spans="1:10" s="1" customFormat="1" ht="29.25" customHeight="1">
      <c r="A2" s="128" t="s">
        <v>78</v>
      </c>
      <c r="B2" s="128"/>
      <c r="C2" s="128"/>
      <c r="D2" s="128"/>
      <c r="E2" s="128"/>
      <c r="F2" s="128"/>
      <c r="G2" s="128"/>
      <c r="H2" s="128"/>
      <c r="I2" s="129"/>
      <c r="J2" s="129"/>
    </row>
    <row r="3" spans="1:10" s="1" customFormat="1" ht="21" customHeight="1">
      <c r="A3" s="130" t="s">
        <v>1</v>
      </c>
      <c r="B3" s="131"/>
      <c r="C3" s="131"/>
      <c r="D3" s="131"/>
      <c r="E3" s="131"/>
      <c r="F3" s="131"/>
      <c r="G3" s="131"/>
      <c r="H3" s="132" t="s">
        <v>2</v>
      </c>
      <c r="I3" s="127"/>
      <c r="J3" s="127"/>
    </row>
    <row r="4" spans="1:10" s="1" customFormat="1" ht="21" customHeight="1">
      <c r="A4" s="4" t="s">
        <v>79</v>
      </c>
      <c r="B4" s="4"/>
      <c r="C4" s="159" t="s">
        <v>28</v>
      </c>
      <c r="D4" s="3" t="s">
        <v>80</v>
      </c>
      <c r="E4" s="4" t="s">
        <v>81</v>
      </c>
      <c r="F4" s="160" t="s">
        <v>82</v>
      </c>
      <c r="G4" s="4" t="s">
        <v>83</v>
      </c>
      <c r="H4" s="161" t="s">
        <v>84</v>
      </c>
      <c r="I4" s="127"/>
      <c r="J4" s="127"/>
    </row>
    <row r="5" spans="1:10" s="1" customFormat="1" ht="21" customHeight="1">
      <c r="A5" s="4" t="s">
        <v>85</v>
      </c>
      <c r="B5" s="4" t="s">
        <v>86</v>
      </c>
      <c r="C5" s="159"/>
      <c r="D5" s="3"/>
      <c r="E5" s="4"/>
      <c r="F5" s="160"/>
      <c r="G5" s="4"/>
      <c r="H5" s="161"/>
      <c r="I5" s="127"/>
      <c r="J5" s="127"/>
    </row>
    <row r="6" spans="1:10" s="1" customFormat="1" ht="21" customHeight="1">
      <c r="A6" s="5" t="s">
        <v>42</v>
      </c>
      <c r="B6" s="5" t="s">
        <v>42</v>
      </c>
      <c r="C6" s="5">
        <v>1</v>
      </c>
      <c r="D6" s="134">
        <f>C6+1</f>
        <v>2</v>
      </c>
      <c r="E6" s="134">
        <f>D6+1</f>
        <v>3</v>
      </c>
      <c r="F6" s="134">
        <f>E6+1</f>
        <v>4</v>
      </c>
      <c r="G6" s="134">
        <f>F6+1</f>
        <v>5</v>
      </c>
      <c r="H6" s="134">
        <f>G6+1</f>
        <v>6</v>
      </c>
      <c r="I6" s="127"/>
      <c r="J6" s="127"/>
    </row>
    <row r="7" spans="1:10" s="1" customFormat="1" ht="18.75" customHeight="1">
      <c r="A7" s="6" t="s">
        <v>43</v>
      </c>
      <c r="B7" s="6" t="s">
        <v>28</v>
      </c>
      <c r="C7" s="136">
        <v>638.275634</v>
      </c>
      <c r="D7" s="136">
        <v>249.374216</v>
      </c>
      <c r="E7" s="136">
        <v>388.901418</v>
      </c>
      <c r="F7" s="136"/>
      <c r="G7" s="135"/>
      <c r="H7" s="162"/>
      <c r="I7" s="127"/>
      <c r="J7" s="127"/>
    </row>
    <row r="8" spans="1:8" s="1" customFormat="1" ht="18.75" customHeight="1">
      <c r="A8" s="6" t="s">
        <v>44</v>
      </c>
      <c r="B8" s="6" t="s">
        <v>45</v>
      </c>
      <c r="C8" s="136">
        <v>275.053428</v>
      </c>
      <c r="D8" s="136">
        <v>205.15592</v>
      </c>
      <c r="E8" s="136">
        <v>69.897508</v>
      </c>
      <c r="F8" s="136"/>
      <c r="G8" s="135"/>
      <c r="H8" s="162"/>
    </row>
    <row r="9" spans="1:8" s="1" customFormat="1" ht="18.75" customHeight="1">
      <c r="A9" s="6" t="s">
        <v>46</v>
      </c>
      <c r="B9" s="6" t="s">
        <v>47</v>
      </c>
      <c r="C9" s="136">
        <v>275.053428</v>
      </c>
      <c r="D9" s="136">
        <v>205.15592</v>
      </c>
      <c r="E9" s="136">
        <v>69.897508</v>
      </c>
      <c r="F9" s="136"/>
      <c r="G9" s="135"/>
      <c r="H9" s="162"/>
    </row>
    <row r="10" spans="1:8" s="1" customFormat="1" ht="18.75" customHeight="1">
      <c r="A10" s="6" t="s">
        <v>48</v>
      </c>
      <c r="B10" s="6" t="s">
        <v>49</v>
      </c>
      <c r="C10" s="136">
        <v>231.653428</v>
      </c>
      <c r="D10" s="136">
        <v>205.15592</v>
      </c>
      <c r="E10" s="136">
        <v>26.497508</v>
      </c>
      <c r="F10" s="136"/>
      <c r="G10" s="135"/>
      <c r="H10" s="162"/>
    </row>
    <row r="11" spans="1:8" s="1" customFormat="1" ht="18.75" customHeight="1">
      <c r="A11" s="6" t="s">
        <v>50</v>
      </c>
      <c r="B11" s="6" t="s">
        <v>51</v>
      </c>
      <c r="C11" s="136">
        <v>43.4</v>
      </c>
      <c r="D11" s="136"/>
      <c r="E11" s="136">
        <v>43.4</v>
      </c>
      <c r="F11" s="136"/>
      <c r="G11" s="135"/>
      <c r="H11" s="162"/>
    </row>
    <row r="12" spans="1:8" s="1" customFormat="1" ht="18.75" customHeight="1">
      <c r="A12" s="6" t="s">
        <v>52</v>
      </c>
      <c r="B12" s="6" t="s">
        <v>53</v>
      </c>
      <c r="C12" s="136">
        <v>315.8152</v>
      </c>
      <c r="D12" s="136"/>
      <c r="E12" s="136">
        <v>315.8152</v>
      </c>
      <c r="F12" s="136"/>
      <c r="G12" s="135"/>
      <c r="H12" s="162"/>
    </row>
    <row r="13" spans="1:8" s="1" customFormat="1" ht="18.75" customHeight="1">
      <c r="A13" s="6" t="s">
        <v>54</v>
      </c>
      <c r="B13" s="6" t="s">
        <v>55</v>
      </c>
      <c r="C13" s="136">
        <v>315.8152</v>
      </c>
      <c r="D13" s="136"/>
      <c r="E13" s="136">
        <v>315.8152</v>
      </c>
      <c r="F13" s="136"/>
      <c r="G13" s="135"/>
      <c r="H13" s="162"/>
    </row>
    <row r="14" spans="1:8" s="1" customFormat="1" ht="18.75" customHeight="1">
      <c r="A14" s="6" t="s">
        <v>56</v>
      </c>
      <c r="B14" s="6" t="s">
        <v>57</v>
      </c>
      <c r="C14" s="136">
        <v>315.8152</v>
      </c>
      <c r="D14" s="136"/>
      <c r="E14" s="136">
        <v>315.8152</v>
      </c>
      <c r="F14" s="136"/>
      <c r="G14" s="135"/>
      <c r="H14" s="162"/>
    </row>
    <row r="15" spans="1:8" s="1" customFormat="1" ht="18.75" customHeight="1">
      <c r="A15" s="6" t="s">
        <v>58</v>
      </c>
      <c r="B15" s="6" t="s">
        <v>59</v>
      </c>
      <c r="C15" s="136">
        <v>23.834838</v>
      </c>
      <c r="D15" s="136">
        <v>20.646128</v>
      </c>
      <c r="E15" s="136">
        <v>3.18871</v>
      </c>
      <c r="F15" s="136"/>
      <c r="G15" s="135"/>
      <c r="H15" s="162"/>
    </row>
    <row r="16" spans="1:8" s="1" customFormat="1" ht="18.75" customHeight="1">
      <c r="A16" s="6" t="s">
        <v>60</v>
      </c>
      <c r="B16" s="6" t="s">
        <v>61</v>
      </c>
      <c r="C16" s="136">
        <v>23.834838</v>
      </c>
      <c r="D16" s="136">
        <v>20.646128</v>
      </c>
      <c r="E16" s="136">
        <v>3.18871</v>
      </c>
      <c r="F16" s="136"/>
      <c r="G16" s="135"/>
      <c r="H16" s="162"/>
    </row>
    <row r="17" spans="1:8" s="1" customFormat="1" ht="18.75" customHeight="1">
      <c r="A17" s="6" t="s">
        <v>62</v>
      </c>
      <c r="B17" s="6" t="s">
        <v>63</v>
      </c>
      <c r="C17" s="136">
        <v>1.2</v>
      </c>
      <c r="D17" s="136">
        <v>1.2</v>
      </c>
      <c r="E17" s="136"/>
      <c r="F17" s="136"/>
      <c r="G17" s="135"/>
      <c r="H17" s="162"/>
    </row>
    <row r="18" spans="1:8" s="1" customFormat="1" ht="18.75" customHeight="1">
      <c r="A18" s="6" t="s">
        <v>64</v>
      </c>
      <c r="B18" s="6" t="s">
        <v>65</v>
      </c>
      <c r="C18" s="136">
        <v>22.634838</v>
      </c>
      <c r="D18" s="136">
        <v>19.446128</v>
      </c>
      <c r="E18" s="136">
        <v>3.18871</v>
      </c>
      <c r="F18" s="136"/>
      <c r="G18" s="135"/>
      <c r="H18" s="162"/>
    </row>
    <row r="19" spans="1:8" s="1" customFormat="1" ht="18.75" customHeight="1">
      <c r="A19" s="6" t="s">
        <v>66</v>
      </c>
      <c r="B19" s="6" t="s">
        <v>67</v>
      </c>
      <c r="C19" s="136">
        <v>9.750904</v>
      </c>
      <c r="D19" s="136">
        <v>9.750904</v>
      </c>
      <c r="E19" s="136"/>
      <c r="F19" s="136"/>
      <c r="G19" s="135"/>
      <c r="H19" s="162"/>
    </row>
    <row r="20" spans="1:8" s="1" customFormat="1" ht="18.75" customHeight="1">
      <c r="A20" s="6" t="s">
        <v>68</v>
      </c>
      <c r="B20" s="6" t="s">
        <v>69</v>
      </c>
      <c r="C20" s="136">
        <v>9.750904</v>
      </c>
      <c r="D20" s="136">
        <v>9.750904</v>
      </c>
      <c r="E20" s="136"/>
      <c r="F20" s="136"/>
      <c r="G20" s="135"/>
      <c r="H20" s="162"/>
    </row>
    <row r="21" spans="1:8" s="1" customFormat="1" ht="18.75" customHeight="1">
      <c r="A21" s="6" t="s">
        <v>70</v>
      </c>
      <c r="B21" s="6" t="s">
        <v>71</v>
      </c>
      <c r="C21" s="136">
        <v>9.750904</v>
      </c>
      <c r="D21" s="136">
        <v>9.750904</v>
      </c>
      <c r="E21" s="136"/>
      <c r="F21" s="136"/>
      <c r="G21" s="135"/>
      <c r="H21" s="162"/>
    </row>
    <row r="22" spans="1:8" s="1" customFormat="1" ht="18.75" customHeight="1">
      <c r="A22" s="6" t="s">
        <v>72</v>
      </c>
      <c r="B22" s="6" t="s">
        <v>73</v>
      </c>
      <c r="C22" s="136">
        <v>13.821264</v>
      </c>
      <c r="D22" s="136">
        <v>13.821264</v>
      </c>
      <c r="E22" s="136"/>
      <c r="F22" s="136"/>
      <c r="G22" s="135"/>
      <c r="H22" s="162"/>
    </row>
    <row r="23" spans="1:8" s="1" customFormat="1" ht="18.75" customHeight="1">
      <c r="A23" s="6" t="s">
        <v>74</v>
      </c>
      <c r="B23" s="6" t="s">
        <v>75</v>
      </c>
      <c r="C23" s="136">
        <v>13.821264</v>
      </c>
      <c r="D23" s="136">
        <v>13.821264</v>
      </c>
      <c r="E23" s="136"/>
      <c r="F23" s="136"/>
      <c r="G23" s="135"/>
      <c r="H23" s="162"/>
    </row>
    <row r="24" spans="1:8" s="1" customFormat="1" ht="18.75" customHeight="1">
      <c r="A24" s="6" t="s">
        <v>76</v>
      </c>
      <c r="B24" s="6" t="s">
        <v>77</v>
      </c>
      <c r="C24" s="136">
        <v>13.821264</v>
      </c>
      <c r="D24" s="136">
        <v>13.821264</v>
      </c>
      <c r="E24" s="136"/>
      <c r="F24" s="136"/>
      <c r="G24" s="135"/>
      <c r="H24" s="162"/>
    </row>
    <row r="25" spans="1:10" s="1" customFormat="1" ht="21" customHeight="1">
      <c r="A25" s="127"/>
      <c r="B25" s="127"/>
      <c r="D25" s="127"/>
      <c r="E25" s="127"/>
      <c r="F25" s="127"/>
      <c r="G25" s="127"/>
      <c r="H25" s="127"/>
      <c r="I25" s="127"/>
      <c r="J25" s="127"/>
    </row>
    <row r="26" spans="1:10" s="1" customFormat="1" ht="21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s="1" customFormat="1" ht="21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 s="1" customFormat="1" ht="21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s="1" customFormat="1" ht="21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 s="1" customFormat="1" ht="21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s="1" customFormat="1" ht="21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</row>
    <row r="32" spans="1:10" s="1" customFormat="1" ht="21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s="1" customFormat="1" ht="21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</row>
    <row r="34" s="1" customFormat="1" ht="21" customHeight="1"/>
    <row r="35" spans="1:10" s="1" customFormat="1" ht="21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tabSelected="1" workbookViewId="0" topLeftCell="A1">
      <selection activeCell="E25" sqref="E25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7"/>
      <c r="B1" s="127"/>
      <c r="C1" s="127"/>
      <c r="D1" s="127"/>
      <c r="E1" s="127"/>
      <c r="F1" s="146"/>
      <c r="G1" s="127"/>
    </row>
    <row r="2" spans="1:7" s="1" customFormat="1" ht="29.25" customHeight="1">
      <c r="A2" s="147" t="s">
        <v>87</v>
      </c>
      <c r="B2" s="147"/>
      <c r="C2" s="147"/>
      <c r="D2" s="147"/>
      <c r="E2" s="147"/>
      <c r="F2" s="147"/>
      <c r="G2" s="127"/>
    </row>
    <row r="3" spans="1:7" s="1" customFormat="1" ht="17.25" customHeight="1">
      <c r="A3" s="130" t="s">
        <v>1</v>
      </c>
      <c r="B3" s="131"/>
      <c r="C3" s="131"/>
      <c r="D3" s="131"/>
      <c r="E3" s="131"/>
      <c r="F3" s="132" t="s">
        <v>2</v>
      </c>
      <c r="G3" s="127"/>
    </row>
    <row r="4" spans="1:7" s="1" customFormat="1" ht="17.25" customHeight="1">
      <c r="A4" s="4" t="s">
        <v>3</v>
      </c>
      <c r="B4" s="3"/>
      <c r="C4" s="4" t="s">
        <v>88</v>
      </c>
      <c r="D4" s="4"/>
      <c r="E4" s="4"/>
      <c r="F4" s="4"/>
      <c r="G4" s="127"/>
    </row>
    <row r="5" spans="1:7" s="1" customFormat="1" ht="17.25" customHeight="1">
      <c r="A5" s="4" t="s">
        <v>5</v>
      </c>
      <c r="B5" s="5" t="s">
        <v>6</v>
      </c>
      <c r="C5" s="133" t="s">
        <v>7</v>
      </c>
      <c r="D5" s="148" t="s">
        <v>28</v>
      </c>
      <c r="E5" s="133" t="s">
        <v>89</v>
      </c>
      <c r="F5" s="148" t="s">
        <v>90</v>
      </c>
      <c r="G5" s="127"/>
    </row>
    <row r="6" spans="1:7" s="1" customFormat="1" ht="17.25" customHeight="1">
      <c r="A6" s="149" t="s">
        <v>91</v>
      </c>
      <c r="B6" s="150">
        <v>475.374216</v>
      </c>
      <c r="C6" s="151" t="s">
        <v>92</v>
      </c>
      <c r="D6" s="7">
        <f>'财拨总表（引用）'!B7</f>
        <v>475.374216</v>
      </c>
      <c r="E6" s="7">
        <f>'财拨总表（引用）'!C7</f>
        <v>475.374216</v>
      </c>
      <c r="F6" s="7">
        <f>'财拨总表（引用）'!D7</f>
        <v>0</v>
      </c>
      <c r="G6" s="127"/>
    </row>
    <row r="7" spans="1:7" s="1" customFormat="1" ht="17.25" customHeight="1">
      <c r="A7" s="149" t="s">
        <v>93</v>
      </c>
      <c r="B7" s="150">
        <v>475.374216</v>
      </c>
      <c r="C7" s="152" t="str">
        <f>'财拨总表（引用）'!A8</f>
        <v>一般公共服务支出</v>
      </c>
      <c r="D7" s="153">
        <f>'财拨总表（引用）'!B8</f>
        <v>205.15592</v>
      </c>
      <c r="E7" s="153">
        <f>'财拨总表（引用）'!C8</f>
        <v>205.15592</v>
      </c>
      <c r="F7" s="153">
        <f>'财拨总表（引用）'!D8</f>
        <v>0</v>
      </c>
      <c r="G7" s="127"/>
    </row>
    <row r="8" spans="1:7" s="1" customFormat="1" ht="17.25" customHeight="1">
      <c r="A8" s="149" t="s">
        <v>94</v>
      </c>
      <c r="B8" s="150"/>
      <c r="C8" s="152" t="str">
        <f>'财拨总表（引用）'!A9</f>
        <v>公共安全支出</v>
      </c>
      <c r="D8" s="153">
        <f>'财拨总表（引用）'!B9</f>
        <v>226</v>
      </c>
      <c r="E8" s="153">
        <f>'财拨总表（引用）'!C9</f>
        <v>226</v>
      </c>
      <c r="F8" s="153">
        <f>'财拨总表（引用）'!D9</f>
        <v>0</v>
      </c>
      <c r="G8" s="127"/>
    </row>
    <row r="9" spans="1:7" s="1" customFormat="1" ht="17.25" customHeight="1">
      <c r="A9" s="149" t="s">
        <v>95</v>
      </c>
      <c r="B9" s="150"/>
      <c r="C9" s="152" t="str">
        <f>'财拨总表（引用）'!A10</f>
        <v>社会保障和就业支出</v>
      </c>
      <c r="D9" s="153">
        <f>'财拨总表（引用）'!B10</f>
        <v>20.646128</v>
      </c>
      <c r="E9" s="153">
        <f>'财拨总表（引用）'!C10</f>
        <v>20.646128</v>
      </c>
      <c r="F9" s="153">
        <f>'财拨总表（引用）'!D10</f>
        <v>0</v>
      </c>
      <c r="G9" s="127"/>
    </row>
    <row r="10" spans="1:7" s="1" customFormat="1" ht="17.25" customHeight="1">
      <c r="A10" s="149" t="s">
        <v>96</v>
      </c>
      <c r="B10" s="135"/>
      <c r="C10" s="152" t="str">
        <f>'财拨总表（引用）'!A11</f>
        <v>卫生健康支出</v>
      </c>
      <c r="D10" s="153">
        <f>'财拨总表（引用）'!B11</f>
        <v>9.750904</v>
      </c>
      <c r="E10" s="153">
        <f>'财拨总表（引用）'!C11</f>
        <v>9.750904</v>
      </c>
      <c r="F10" s="153">
        <f>'财拨总表（引用）'!D11</f>
        <v>0</v>
      </c>
      <c r="G10" s="127"/>
    </row>
    <row r="11" spans="1:7" s="1" customFormat="1" ht="17.25" customHeight="1">
      <c r="A11" s="154"/>
      <c r="B11" s="155"/>
      <c r="C11" s="156" t="str">
        <f>'财拨总表（引用）'!A12</f>
        <v>住房保障支出</v>
      </c>
      <c r="D11" s="153">
        <f>'财拨总表（引用）'!B12</f>
        <v>13.821264</v>
      </c>
      <c r="E11" s="153">
        <f>'财拨总表（引用）'!C12</f>
        <v>13.821264</v>
      </c>
      <c r="F11" s="153">
        <f>'财拨总表（引用）'!D12</f>
        <v>0</v>
      </c>
      <c r="G11" s="127"/>
    </row>
    <row r="12" spans="1:7" s="1" customFormat="1" ht="17.25" customHeight="1">
      <c r="A12" s="154" t="s">
        <v>97</v>
      </c>
      <c r="B12" s="135"/>
      <c r="C12" s="153" t="s">
        <v>98</v>
      </c>
      <c r="D12" s="153"/>
      <c r="E12" s="153"/>
      <c r="F12" s="135"/>
      <c r="G12" s="127"/>
    </row>
    <row r="13" spans="1:7" s="1" customFormat="1" ht="17.25" customHeight="1">
      <c r="A13" s="131" t="s">
        <v>99</v>
      </c>
      <c r="B13" s="135"/>
      <c r="C13" s="153"/>
      <c r="D13" s="153"/>
      <c r="E13" s="153"/>
      <c r="F13" s="135"/>
      <c r="G13" s="127"/>
    </row>
    <row r="14" spans="1:7" s="1" customFormat="1" ht="17.25" customHeight="1">
      <c r="A14" s="154" t="s">
        <v>100</v>
      </c>
      <c r="B14" s="7"/>
      <c r="C14" s="153"/>
      <c r="D14" s="153"/>
      <c r="E14" s="153"/>
      <c r="F14" s="135"/>
      <c r="G14" s="127"/>
    </row>
    <row r="15" spans="1:7" s="1" customFormat="1" ht="17.25" customHeight="1">
      <c r="A15" s="154"/>
      <c r="B15" s="135"/>
      <c r="C15" s="153"/>
      <c r="D15" s="153"/>
      <c r="E15" s="153"/>
      <c r="F15" s="135"/>
      <c r="G15" s="127"/>
    </row>
    <row r="16" spans="1:7" s="1" customFormat="1" ht="17.25" customHeight="1">
      <c r="A16" s="154"/>
      <c r="B16" s="135"/>
      <c r="C16" s="153"/>
      <c r="D16" s="153"/>
      <c r="E16" s="153"/>
      <c r="F16" s="135"/>
      <c r="G16" s="127"/>
    </row>
    <row r="17" spans="1:7" s="1" customFormat="1" ht="17.25" customHeight="1">
      <c r="A17" s="157" t="s">
        <v>23</v>
      </c>
      <c r="B17" s="7">
        <f>B6</f>
        <v>475.374216</v>
      </c>
      <c r="C17" s="157" t="s">
        <v>24</v>
      </c>
      <c r="D17" s="7">
        <f>'财拨总表（引用）'!B7</f>
        <v>475.374216</v>
      </c>
      <c r="E17" s="7">
        <f>'财拨总表（引用）'!C7</f>
        <v>475.374216</v>
      </c>
      <c r="F17" s="7">
        <f>'财拨总表（引用）'!D7</f>
        <v>0</v>
      </c>
      <c r="G17" s="127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158" t="s">
        <v>101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15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128" t="s">
        <v>102</v>
      </c>
      <c r="B2" s="128"/>
      <c r="C2" s="128"/>
      <c r="D2" s="128"/>
      <c r="E2" s="128"/>
      <c r="F2" s="129"/>
      <c r="G2" s="129"/>
    </row>
    <row r="3" spans="1:7" s="1" customFormat="1" ht="21" customHeight="1">
      <c r="A3" s="130" t="s">
        <v>1</v>
      </c>
      <c r="B3" s="131"/>
      <c r="C3" s="131"/>
      <c r="D3" s="131"/>
      <c r="E3" s="132" t="s">
        <v>2</v>
      </c>
      <c r="F3" s="127"/>
      <c r="G3" s="127"/>
    </row>
    <row r="4" spans="1:7" s="1" customFormat="1" ht="17.25" customHeight="1">
      <c r="A4" s="4" t="s">
        <v>79</v>
      </c>
      <c r="B4" s="4"/>
      <c r="C4" s="4" t="s">
        <v>103</v>
      </c>
      <c r="D4" s="4"/>
      <c r="E4" s="4"/>
      <c r="F4" s="127"/>
      <c r="G4" s="127"/>
    </row>
    <row r="5" spans="1:7" s="1" customFormat="1" ht="21" customHeight="1">
      <c r="A5" s="4" t="s">
        <v>85</v>
      </c>
      <c r="B5" s="4" t="s">
        <v>86</v>
      </c>
      <c r="C5" s="4" t="s">
        <v>28</v>
      </c>
      <c r="D5" s="4" t="s">
        <v>80</v>
      </c>
      <c r="E5" s="4" t="s">
        <v>81</v>
      </c>
      <c r="F5" s="127"/>
      <c r="G5" s="127"/>
    </row>
    <row r="6" spans="1:7" s="1" customFormat="1" ht="21" customHeight="1">
      <c r="A6" s="5" t="s">
        <v>42</v>
      </c>
      <c r="B6" s="5" t="s">
        <v>42</v>
      </c>
      <c r="C6" s="134">
        <v>1</v>
      </c>
      <c r="D6" s="134">
        <f>C6+1</f>
        <v>2</v>
      </c>
      <c r="E6" s="134">
        <f>D6+1</f>
        <v>3</v>
      </c>
      <c r="F6" s="127"/>
      <c r="G6" s="127"/>
    </row>
    <row r="7" spans="1:7" s="1" customFormat="1" ht="18.75" customHeight="1">
      <c r="A7" s="6" t="s">
        <v>43</v>
      </c>
      <c r="B7" s="6" t="s">
        <v>28</v>
      </c>
      <c r="C7" s="136">
        <v>475.374216</v>
      </c>
      <c r="D7" s="136">
        <v>249.374216</v>
      </c>
      <c r="E7" s="135">
        <v>226</v>
      </c>
      <c r="F7" s="127"/>
      <c r="G7" s="127"/>
    </row>
    <row r="8" spans="1:5" s="1" customFormat="1" ht="18.75" customHeight="1">
      <c r="A8" s="6" t="s">
        <v>44</v>
      </c>
      <c r="B8" s="6" t="s">
        <v>45</v>
      </c>
      <c r="C8" s="136">
        <v>205.15592</v>
      </c>
      <c r="D8" s="136">
        <v>205.15592</v>
      </c>
      <c r="E8" s="135"/>
    </row>
    <row r="9" spans="1:5" s="1" customFormat="1" ht="18.75" customHeight="1">
      <c r="A9" s="6" t="s">
        <v>46</v>
      </c>
      <c r="B9" s="6" t="s">
        <v>47</v>
      </c>
      <c r="C9" s="136">
        <v>205.15592</v>
      </c>
      <c r="D9" s="136">
        <v>205.15592</v>
      </c>
      <c r="E9" s="135"/>
    </row>
    <row r="10" spans="1:5" s="1" customFormat="1" ht="18.75" customHeight="1">
      <c r="A10" s="6" t="s">
        <v>48</v>
      </c>
      <c r="B10" s="6" t="s">
        <v>49</v>
      </c>
      <c r="C10" s="136">
        <v>205.15592</v>
      </c>
      <c r="D10" s="136">
        <v>205.15592</v>
      </c>
      <c r="E10" s="135"/>
    </row>
    <row r="11" spans="1:5" s="1" customFormat="1" ht="18.75" customHeight="1">
      <c r="A11" s="6" t="s">
        <v>52</v>
      </c>
      <c r="B11" s="6" t="s">
        <v>53</v>
      </c>
      <c r="C11" s="136">
        <v>226</v>
      </c>
      <c r="D11" s="136"/>
      <c r="E11" s="135">
        <v>226</v>
      </c>
    </row>
    <row r="12" spans="1:5" s="1" customFormat="1" ht="18.75" customHeight="1">
      <c r="A12" s="6" t="s">
        <v>54</v>
      </c>
      <c r="B12" s="6" t="s">
        <v>55</v>
      </c>
      <c r="C12" s="136">
        <v>226</v>
      </c>
      <c r="D12" s="136"/>
      <c r="E12" s="135">
        <v>226</v>
      </c>
    </row>
    <row r="13" spans="1:5" s="1" customFormat="1" ht="18.75" customHeight="1">
      <c r="A13" s="6" t="s">
        <v>56</v>
      </c>
      <c r="B13" s="6" t="s">
        <v>57</v>
      </c>
      <c r="C13" s="136">
        <v>226</v>
      </c>
      <c r="D13" s="136"/>
      <c r="E13" s="135">
        <v>226</v>
      </c>
    </row>
    <row r="14" spans="1:5" s="1" customFormat="1" ht="18.75" customHeight="1">
      <c r="A14" s="6" t="s">
        <v>58</v>
      </c>
      <c r="B14" s="6" t="s">
        <v>59</v>
      </c>
      <c r="C14" s="136">
        <v>20.646128</v>
      </c>
      <c r="D14" s="136">
        <v>20.646128</v>
      </c>
      <c r="E14" s="135"/>
    </row>
    <row r="15" spans="1:5" s="1" customFormat="1" ht="18.75" customHeight="1">
      <c r="A15" s="6" t="s">
        <v>60</v>
      </c>
      <c r="B15" s="6" t="s">
        <v>61</v>
      </c>
      <c r="C15" s="136">
        <v>20.646128</v>
      </c>
      <c r="D15" s="136">
        <v>20.646128</v>
      </c>
      <c r="E15" s="135"/>
    </row>
    <row r="16" spans="1:5" s="1" customFormat="1" ht="18.75" customHeight="1">
      <c r="A16" s="6" t="s">
        <v>62</v>
      </c>
      <c r="B16" s="6" t="s">
        <v>63</v>
      </c>
      <c r="C16" s="136">
        <v>1.2</v>
      </c>
      <c r="D16" s="136">
        <v>1.2</v>
      </c>
      <c r="E16" s="135"/>
    </row>
    <row r="17" spans="1:5" s="1" customFormat="1" ht="18.75" customHeight="1">
      <c r="A17" s="6" t="s">
        <v>64</v>
      </c>
      <c r="B17" s="6" t="s">
        <v>65</v>
      </c>
      <c r="C17" s="136">
        <v>19.446128</v>
      </c>
      <c r="D17" s="136">
        <v>19.446128</v>
      </c>
      <c r="E17" s="135"/>
    </row>
    <row r="18" spans="1:5" s="1" customFormat="1" ht="18.75" customHeight="1">
      <c r="A18" s="6" t="s">
        <v>66</v>
      </c>
      <c r="B18" s="6" t="s">
        <v>67</v>
      </c>
      <c r="C18" s="136">
        <v>9.750904</v>
      </c>
      <c r="D18" s="136">
        <v>9.750904</v>
      </c>
      <c r="E18" s="135"/>
    </row>
    <row r="19" spans="1:5" s="1" customFormat="1" ht="18.75" customHeight="1">
      <c r="A19" s="6" t="s">
        <v>68</v>
      </c>
      <c r="B19" s="6" t="s">
        <v>69</v>
      </c>
      <c r="C19" s="136">
        <v>9.750904</v>
      </c>
      <c r="D19" s="136">
        <v>9.750904</v>
      </c>
      <c r="E19" s="135"/>
    </row>
    <row r="20" spans="1:5" s="1" customFormat="1" ht="18.75" customHeight="1">
      <c r="A20" s="6" t="s">
        <v>70</v>
      </c>
      <c r="B20" s="6" t="s">
        <v>71</v>
      </c>
      <c r="C20" s="136">
        <v>9.750904</v>
      </c>
      <c r="D20" s="136">
        <v>9.750904</v>
      </c>
      <c r="E20" s="135"/>
    </row>
    <row r="21" spans="1:5" s="1" customFormat="1" ht="18.75" customHeight="1">
      <c r="A21" s="6" t="s">
        <v>72</v>
      </c>
      <c r="B21" s="6" t="s">
        <v>73</v>
      </c>
      <c r="C21" s="136">
        <v>13.821264</v>
      </c>
      <c r="D21" s="136">
        <v>13.821264</v>
      </c>
      <c r="E21" s="135"/>
    </row>
    <row r="22" spans="1:5" s="1" customFormat="1" ht="18.75" customHeight="1">
      <c r="A22" s="6" t="s">
        <v>74</v>
      </c>
      <c r="B22" s="6" t="s">
        <v>75</v>
      </c>
      <c r="C22" s="136">
        <v>13.821264</v>
      </c>
      <c r="D22" s="136">
        <v>13.821264</v>
      </c>
      <c r="E22" s="135"/>
    </row>
    <row r="23" spans="1:5" s="1" customFormat="1" ht="18.75" customHeight="1">
      <c r="A23" s="6" t="s">
        <v>76</v>
      </c>
      <c r="B23" s="6" t="s">
        <v>77</v>
      </c>
      <c r="C23" s="136">
        <v>13.821264</v>
      </c>
      <c r="D23" s="136">
        <v>13.821264</v>
      </c>
      <c r="E23" s="135"/>
    </row>
    <row r="24" spans="1:7" s="1" customFormat="1" ht="21" customHeight="1">
      <c r="A24" s="127"/>
      <c r="B24" s="127"/>
      <c r="C24" s="127"/>
      <c r="D24" s="127"/>
      <c r="E24" s="127"/>
      <c r="F24" s="127"/>
      <c r="G24" s="127"/>
    </row>
    <row r="25" spans="1:7" s="1" customFormat="1" ht="21" customHeight="1">
      <c r="A25" s="127"/>
      <c r="B25" s="127"/>
      <c r="C25" s="127"/>
      <c r="D25" s="127"/>
      <c r="E25" s="127"/>
      <c r="F25" s="127"/>
      <c r="G25" s="127"/>
    </row>
    <row r="26" spans="1:7" s="1" customFormat="1" ht="21" customHeight="1">
      <c r="A26" s="127"/>
      <c r="B26" s="127"/>
      <c r="C26" s="127"/>
      <c r="D26" s="127"/>
      <c r="E26" s="127"/>
      <c r="F26" s="127"/>
      <c r="G26" s="127"/>
    </row>
    <row r="27" spans="1:7" s="1" customFormat="1" ht="21" customHeight="1">
      <c r="A27" s="127"/>
      <c r="B27" s="127"/>
      <c r="C27" s="127"/>
      <c r="D27" s="127"/>
      <c r="E27" s="127"/>
      <c r="F27" s="127"/>
      <c r="G27" s="127"/>
    </row>
    <row r="28" spans="1:7" s="1" customFormat="1" ht="21" customHeight="1">
      <c r="A28" s="127"/>
      <c r="B28" s="127"/>
      <c r="C28" s="127"/>
      <c r="D28" s="127"/>
      <c r="E28" s="127"/>
      <c r="F28" s="127"/>
      <c r="G28" s="127"/>
    </row>
    <row r="29" spans="1:7" s="1" customFormat="1" ht="21" customHeight="1">
      <c r="A29" s="127"/>
      <c r="B29" s="127"/>
      <c r="C29" s="127"/>
      <c r="D29" s="127"/>
      <c r="E29" s="127"/>
      <c r="F29" s="127"/>
      <c r="G29" s="127"/>
    </row>
    <row r="30" spans="1:7" s="1" customFormat="1" ht="21" customHeight="1">
      <c r="A30" s="127"/>
      <c r="B30" s="127"/>
      <c r="C30" s="127"/>
      <c r="D30" s="127"/>
      <c r="E30" s="127"/>
      <c r="F30" s="127"/>
      <c r="G30" s="127"/>
    </row>
    <row r="31" spans="1:7" s="1" customFormat="1" ht="21" customHeight="1">
      <c r="A31" s="127"/>
      <c r="B31" s="127"/>
      <c r="C31" s="127"/>
      <c r="D31" s="127"/>
      <c r="E31" s="127"/>
      <c r="F31" s="127"/>
      <c r="G31" s="127"/>
    </row>
    <row r="32" spans="1:7" s="1" customFormat="1" ht="21" customHeight="1">
      <c r="A32" s="127"/>
      <c r="B32" s="127"/>
      <c r="C32" s="127"/>
      <c r="D32" s="127"/>
      <c r="E32" s="127"/>
      <c r="F32" s="127"/>
      <c r="G32" s="127"/>
    </row>
    <row r="33" s="1" customFormat="1" ht="21" customHeight="1"/>
    <row r="34" spans="1:7" s="1" customFormat="1" ht="21" customHeight="1">
      <c r="A34" s="127"/>
      <c r="B34" s="127"/>
      <c r="C34" s="127"/>
      <c r="D34" s="127"/>
      <c r="E34" s="127"/>
      <c r="F34" s="127"/>
      <c r="G34" s="127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128" t="s">
        <v>104</v>
      </c>
      <c r="B2" s="128"/>
      <c r="C2" s="128"/>
      <c r="D2" s="128"/>
      <c r="E2" s="128"/>
      <c r="F2" s="129"/>
      <c r="G2" s="129"/>
    </row>
    <row r="3" spans="1:7" s="1" customFormat="1" ht="21" customHeight="1">
      <c r="A3" s="130" t="s">
        <v>1</v>
      </c>
      <c r="B3" s="131"/>
      <c r="C3" s="131"/>
      <c r="D3" s="131"/>
      <c r="E3" s="132" t="s">
        <v>2</v>
      </c>
      <c r="F3" s="127"/>
      <c r="G3" s="127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127"/>
      <c r="G4" s="127"/>
    </row>
    <row r="5" spans="1:7" s="1" customFormat="1" ht="21" customHeight="1">
      <c r="A5" s="4" t="s">
        <v>85</v>
      </c>
      <c r="B5" s="3" t="s">
        <v>86</v>
      </c>
      <c r="C5" s="133" t="s">
        <v>28</v>
      </c>
      <c r="D5" s="133" t="s">
        <v>107</v>
      </c>
      <c r="E5" s="133" t="s">
        <v>108</v>
      </c>
      <c r="F5" s="127"/>
      <c r="G5" s="127"/>
    </row>
    <row r="6" spans="1:7" s="1" customFormat="1" ht="21" customHeight="1">
      <c r="A6" s="5" t="s">
        <v>42</v>
      </c>
      <c r="B6" s="5" t="s">
        <v>42</v>
      </c>
      <c r="C6" s="134">
        <v>1</v>
      </c>
      <c r="D6" s="134">
        <f>C6+1</f>
        <v>2</v>
      </c>
      <c r="E6" s="134">
        <f>D6+1</f>
        <v>3</v>
      </c>
      <c r="F6" s="127"/>
      <c r="G6" s="127"/>
    </row>
    <row r="7" spans="1:8" s="1" customFormat="1" ht="18.75" customHeight="1">
      <c r="A7" s="6" t="s">
        <v>43</v>
      </c>
      <c r="B7" s="6" t="s">
        <v>28</v>
      </c>
      <c r="C7" s="136">
        <v>249.374216</v>
      </c>
      <c r="D7" s="136">
        <v>189.350216</v>
      </c>
      <c r="E7" s="135">
        <v>60.024</v>
      </c>
      <c r="F7" s="145"/>
      <c r="G7" s="145"/>
      <c r="H7" s="11"/>
    </row>
    <row r="8" spans="1:5" s="1" customFormat="1" ht="18.75" customHeight="1">
      <c r="A8" s="6"/>
      <c r="B8" s="6" t="s">
        <v>109</v>
      </c>
      <c r="C8" s="136">
        <v>189.230216</v>
      </c>
      <c r="D8" s="136">
        <v>189.230216</v>
      </c>
      <c r="E8" s="135"/>
    </row>
    <row r="9" spans="1:5" s="1" customFormat="1" ht="18.75" customHeight="1">
      <c r="A9" s="6" t="s">
        <v>110</v>
      </c>
      <c r="B9" s="6" t="s">
        <v>111</v>
      </c>
      <c r="C9" s="136">
        <v>76.3332</v>
      </c>
      <c r="D9" s="136">
        <v>76.3332</v>
      </c>
      <c r="E9" s="135"/>
    </row>
    <row r="10" spans="1:5" s="1" customFormat="1" ht="18.75" customHeight="1">
      <c r="A10" s="6" t="s">
        <v>112</v>
      </c>
      <c r="B10" s="6" t="s">
        <v>113</v>
      </c>
      <c r="C10" s="136">
        <v>38.844</v>
      </c>
      <c r="D10" s="136">
        <v>38.844</v>
      </c>
      <c r="E10" s="135"/>
    </row>
    <row r="11" spans="1:5" s="1" customFormat="1" ht="18.75" customHeight="1">
      <c r="A11" s="6" t="s">
        <v>114</v>
      </c>
      <c r="B11" s="6" t="s">
        <v>115</v>
      </c>
      <c r="C11" s="136">
        <v>24.48</v>
      </c>
      <c r="D11" s="136">
        <v>24.48</v>
      </c>
      <c r="E11" s="135"/>
    </row>
    <row r="12" spans="1:5" s="1" customFormat="1" ht="18.75" customHeight="1">
      <c r="A12" s="6" t="s">
        <v>116</v>
      </c>
      <c r="B12" s="6" t="s">
        <v>117</v>
      </c>
      <c r="C12" s="136">
        <v>6.3611</v>
      </c>
      <c r="D12" s="136">
        <v>6.3611</v>
      </c>
      <c r="E12" s="135"/>
    </row>
    <row r="13" spans="1:5" s="1" customFormat="1" ht="18.75" customHeight="1">
      <c r="A13" s="6" t="s">
        <v>118</v>
      </c>
      <c r="B13" s="6" t="s">
        <v>119</v>
      </c>
      <c r="C13" s="136">
        <v>19.446128</v>
      </c>
      <c r="D13" s="136">
        <v>19.446128</v>
      </c>
      <c r="E13" s="135"/>
    </row>
    <row r="14" spans="1:5" s="1" customFormat="1" ht="18.75" customHeight="1">
      <c r="A14" s="6" t="s">
        <v>120</v>
      </c>
      <c r="B14" s="6" t="s">
        <v>121</v>
      </c>
      <c r="C14" s="136">
        <v>9.592504</v>
      </c>
      <c r="D14" s="136">
        <v>9.592504</v>
      </c>
      <c r="E14" s="135"/>
    </row>
    <row r="15" spans="1:5" s="1" customFormat="1" ht="18.75" customHeight="1">
      <c r="A15" s="6" t="s">
        <v>122</v>
      </c>
      <c r="B15" s="6" t="s">
        <v>123</v>
      </c>
      <c r="C15" s="136">
        <v>0.04962</v>
      </c>
      <c r="D15" s="136">
        <v>0.04962</v>
      </c>
      <c r="E15" s="135"/>
    </row>
    <row r="16" spans="1:5" s="1" customFormat="1" ht="18.75" customHeight="1">
      <c r="A16" s="6" t="s">
        <v>124</v>
      </c>
      <c r="B16" s="6" t="s">
        <v>125</v>
      </c>
      <c r="C16" s="136">
        <v>0.1584</v>
      </c>
      <c r="D16" s="136">
        <v>0.1584</v>
      </c>
      <c r="E16" s="135"/>
    </row>
    <row r="17" spans="1:5" s="1" customFormat="1" ht="18.75" customHeight="1">
      <c r="A17" s="6" t="s">
        <v>126</v>
      </c>
      <c r="B17" s="6" t="s">
        <v>127</v>
      </c>
      <c r="C17" s="136">
        <v>13.821264</v>
      </c>
      <c r="D17" s="136">
        <v>13.821264</v>
      </c>
      <c r="E17" s="135"/>
    </row>
    <row r="18" spans="1:5" s="1" customFormat="1" ht="18.75" customHeight="1">
      <c r="A18" s="6" t="s">
        <v>128</v>
      </c>
      <c r="B18" s="6" t="s">
        <v>129</v>
      </c>
      <c r="C18" s="136">
        <v>0.144</v>
      </c>
      <c r="D18" s="136">
        <v>0.144</v>
      </c>
      <c r="E18" s="135"/>
    </row>
    <row r="19" spans="1:5" s="1" customFormat="1" ht="18.75" customHeight="1">
      <c r="A19" s="6"/>
      <c r="B19" s="6" t="s">
        <v>130</v>
      </c>
      <c r="C19" s="136">
        <v>60.024</v>
      </c>
      <c r="D19" s="136"/>
      <c r="E19" s="135">
        <v>60.024</v>
      </c>
    </row>
    <row r="20" spans="1:5" s="1" customFormat="1" ht="18.75" customHeight="1">
      <c r="A20" s="6" t="s">
        <v>131</v>
      </c>
      <c r="B20" s="6" t="s">
        <v>132</v>
      </c>
      <c r="C20" s="136">
        <v>3.5</v>
      </c>
      <c r="D20" s="136"/>
      <c r="E20" s="135">
        <v>3.5</v>
      </c>
    </row>
    <row r="21" spans="1:5" s="1" customFormat="1" ht="18.75" customHeight="1">
      <c r="A21" s="6" t="s">
        <v>133</v>
      </c>
      <c r="B21" s="6" t="s">
        <v>134</v>
      </c>
      <c r="C21" s="136">
        <v>1</v>
      </c>
      <c r="D21" s="136"/>
      <c r="E21" s="135">
        <v>1</v>
      </c>
    </row>
    <row r="22" spans="1:5" s="1" customFormat="1" ht="18.75" customHeight="1">
      <c r="A22" s="6" t="s">
        <v>135</v>
      </c>
      <c r="B22" s="6" t="s">
        <v>136</v>
      </c>
      <c r="C22" s="136">
        <v>1</v>
      </c>
      <c r="D22" s="136"/>
      <c r="E22" s="135">
        <v>1</v>
      </c>
    </row>
    <row r="23" spans="1:5" s="1" customFormat="1" ht="18.75" customHeight="1">
      <c r="A23" s="6" t="s">
        <v>137</v>
      </c>
      <c r="B23" s="6" t="s">
        <v>138</v>
      </c>
      <c r="C23" s="136">
        <v>1.236</v>
      </c>
      <c r="D23" s="136"/>
      <c r="E23" s="135">
        <v>1.236</v>
      </c>
    </row>
    <row r="24" spans="1:5" s="1" customFormat="1" ht="18.75" customHeight="1">
      <c r="A24" s="6" t="s">
        <v>139</v>
      </c>
      <c r="B24" s="6" t="s">
        <v>140</v>
      </c>
      <c r="C24" s="136">
        <v>10</v>
      </c>
      <c r="D24" s="136"/>
      <c r="E24" s="135">
        <v>10</v>
      </c>
    </row>
    <row r="25" spans="1:5" s="1" customFormat="1" ht="18.75" customHeight="1">
      <c r="A25" s="6" t="s">
        <v>141</v>
      </c>
      <c r="B25" s="6" t="s">
        <v>142</v>
      </c>
      <c r="C25" s="136">
        <v>0.2</v>
      </c>
      <c r="D25" s="136"/>
      <c r="E25" s="135">
        <v>0.2</v>
      </c>
    </row>
    <row r="26" spans="1:5" s="1" customFormat="1" ht="18.75" customHeight="1">
      <c r="A26" s="6" t="s">
        <v>143</v>
      </c>
      <c r="B26" s="6" t="s">
        <v>144</v>
      </c>
      <c r="C26" s="136">
        <v>12.2</v>
      </c>
      <c r="D26" s="136"/>
      <c r="E26" s="135">
        <v>12.2</v>
      </c>
    </row>
    <row r="27" spans="1:5" s="1" customFormat="1" ht="18.75" customHeight="1">
      <c r="A27" s="6" t="s">
        <v>145</v>
      </c>
      <c r="B27" s="6" t="s">
        <v>146</v>
      </c>
      <c r="C27" s="136">
        <v>9</v>
      </c>
      <c r="D27" s="136"/>
      <c r="E27" s="135">
        <v>9</v>
      </c>
    </row>
    <row r="28" spans="1:5" s="1" customFormat="1" ht="18.75" customHeight="1">
      <c r="A28" s="6" t="s">
        <v>147</v>
      </c>
      <c r="B28" s="6" t="s">
        <v>148</v>
      </c>
      <c r="C28" s="136">
        <v>8</v>
      </c>
      <c r="D28" s="136"/>
      <c r="E28" s="135">
        <v>8</v>
      </c>
    </row>
    <row r="29" spans="1:5" s="1" customFormat="1" ht="18.75" customHeight="1">
      <c r="A29" s="6" t="s">
        <v>149</v>
      </c>
      <c r="B29" s="6" t="s">
        <v>150</v>
      </c>
      <c r="C29" s="136">
        <v>1.36</v>
      </c>
      <c r="D29" s="136"/>
      <c r="E29" s="135">
        <v>1.36</v>
      </c>
    </row>
    <row r="30" spans="1:5" s="1" customFormat="1" ht="18.75" customHeight="1">
      <c r="A30" s="6" t="s">
        <v>151</v>
      </c>
      <c r="B30" s="6" t="s">
        <v>152</v>
      </c>
      <c r="C30" s="136">
        <v>0.528</v>
      </c>
      <c r="D30" s="136"/>
      <c r="E30" s="135">
        <v>0.528</v>
      </c>
    </row>
    <row r="31" spans="1:5" s="1" customFormat="1" ht="18.75" customHeight="1">
      <c r="A31" s="6" t="s">
        <v>153</v>
      </c>
      <c r="B31" s="6" t="s">
        <v>154</v>
      </c>
      <c r="C31" s="136">
        <v>10.92</v>
      </c>
      <c r="D31" s="136"/>
      <c r="E31" s="135">
        <v>10.92</v>
      </c>
    </row>
    <row r="32" spans="1:5" s="1" customFormat="1" ht="18.75" customHeight="1">
      <c r="A32" s="6" t="s">
        <v>155</v>
      </c>
      <c r="B32" s="6" t="s">
        <v>156</v>
      </c>
      <c r="C32" s="136">
        <v>1.08</v>
      </c>
      <c r="D32" s="136"/>
      <c r="E32" s="135">
        <v>1.08</v>
      </c>
    </row>
    <row r="33" spans="1:5" s="1" customFormat="1" ht="18.75" customHeight="1">
      <c r="A33" s="6"/>
      <c r="B33" s="6" t="s">
        <v>157</v>
      </c>
      <c r="C33" s="136">
        <v>0.12</v>
      </c>
      <c r="D33" s="136">
        <v>0.12</v>
      </c>
      <c r="E33" s="135"/>
    </row>
    <row r="34" spans="1:5" s="1" customFormat="1" ht="18.75" customHeight="1">
      <c r="A34" s="6" t="s">
        <v>158</v>
      </c>
      <c r="B34" s="6" t="s">
        <v>159</v>
      </c>
      <c r="C34" s="136">
        <v>0.12</v>
      </c>
      <c r="D34" s="136">
        <v>0.12</v>
      </c>
      <c r="E34" s="135"/>
    </row>
    <row r="35" spans="1:8" s="1" customFormat="1" ht="21" customHeight="1">
      <c r="A35" s="127"/>
      <c r="B35" s="127"/>
      <c r="C35" s="127"/>
      <c r="D35" s="127"/>
      <c r="E35" s="127"/>
      <c r="F35" s="127"/>
      <c r="G35" s="127"/>
      <c r="H35" s="11"/>
    </row>
    <row r="36" spans="1:7" s="1" customFormat="1" ht="21" customHeight="1">
      <c r="A36" s="127"/>
      <c r="B36" s="127"/>
      <c r="C36" s="127"/>
      <c r="D36" s="127"/>
      <c r="E36" s="127"/>
      <c r="F36" s="127"/>
      <c r="G36" s="127"/>
    </row>
    <row r="37" spans="1:6" s="1" customFormat="1" ht="21" customHeight="1">
      <c r="A37" s="127"/>
      <c r="B37" s="127"/>
      <c r="C37" s="127"/>
      <c r="D37" s="127"/>
      <c r="E37" s="127"/>
      <c r="F37" s="127"/>
    </row>
    <row r="38" spans="1:7" s="1" customFormat="1" ht="21" customHeight="1">
      <c r="A38" s="127"/>
      <c r="B38" s="127"/>
      <c r="C38" s="127"/>
      <c r="D38" s="127"/>
      <c r="E38" s="127"/>
      <c r="F38" s="127"/>
      <c r="G38" s="127"/>
    </row>
    <row r="39" spans="1:7" s="1" customFormat="1" ht="21" customHeight="1">
      <c r="A39" s="127"/>
      <c r="B39" s="127"/>
      <c r="C39" s="127"/>
      <c r="D39" s="127"/>
      <c r="E39" s="127"/>
      <c r="F39" s="127"/>
      <c r="G39" s="127"/>
    </row>
    <row r="40" spans="1:7" s="1" customFormat="1" ht="21" customHeight="1">
      <c r="A40" s="127"/>
      <c r="B40" s="127"/>
      <c r="C40" s="127"/>
      <c r="D40" s="127"/>
      <c r="E40" s="127"/>
      <c r="F40" s="127"/>
      <c r="G40" s="127"/>
    </row>
    <row r="41" spans="1:7" s="1" customFormat="1" ht="21" customHeight="1">
      <c r="A41" s="127"/>
      <c r="B41" s="127"/>
      <c r="C41" s="127"/>
      <c r="D41" s="127"/>
      <c r="E41" s="127"/>
      <c r="F41" s="127"/>
      <c r="G41" s="127"/>
    </row>
    <row r="42" spans="1:7" s="1" customFormat="1" ht="21" customHeight="1">
      <c r="A42" s="127"/>
      <c r="B42" s="127"/>
      <c r="C42" s="127"/>
      <c r="D42" s="127"/>
      <c r="E42" s="127"/>
      <c r="F42" s="127"/>
      <c r="G42" s="127"/>
    </row>
    <row r="43" spans="1:7" s="1" customFormat="1" ht="21" customHeight="1">
      <c r="A43" s="127"/>
      <c r="B43" s="127"/>
      <c r="C43" s="127"/>
      <c r="D43" s="127"/>
      <c r="E43" s="127"/>
      <c r="F43" s="127"/>
      <c r="G43" s="127"/>
    </row>
    <row r="44" s="1" customFormat="1" ht="21" customHeight="1"/>
    <row r="45" spans="1:7" s="1" customFormat="1" ht="21" customHeight="1">
      <c r="A45" s="127"/>
      <c r="B45" s="127"/>
      <c r="C45" s="127"/>
      <c r="D45" s="127"/>
      <c r="E45" s="127"/>
      <c r="F45" s="127"/>
      <c r="G45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7"/>
    </row>
    <row r="2" spans="1:7" s="1" customFormat="1" ht="30" customHeight="1">
      <c r="A2" s="128" t="s">
        <v>160</v>
      </c>
      <c r="B2" s="128"/>
      <c r="C2" s="128"/>
      <c r="D2" s="128"/>
      <c r="E2" s="128"/>
      <c r="F2" s="128"/>
      <c r="G2" s="128"/>
    </row>
    <row r="3" spans="1:7" s="1" customFormat="1" ht="18" customHeight="1">
      <c r="A3" s="138" t="s">
        <v>1</v>
      </c>
      <c r="B3" s="138"/>
      <c r="C3" s="138"/>
      <c r="D3" s="139"/>
      <c r="E3" s="139"/>
      <c r="F3" s="139"/>
      <c r="G3" s="132" t="s">
        <v>2</v>
      </c>
    </row>
    <row r="4" spans="1:7" s="1" customFormat="1" ht="31.5" customHeight="1">
      <c r="A4" s="5" t="s">
        <v>161</v>
      </c>
      <c r="B4" s="5" t="s">
        <v>162</v>
      </c>
      <c r="C4" s="5" t="s">
        <v>28</v>
      </c>
      <c r="D4" s="140" t="s">
        <v>163</v>
      </c>
      <c r="E4" s="5" t="s">
        <v>164</v>
      </c>
      <c r="F4" s="141" t="s">
        <v>165</v>
      </c>
      <c r="G4" s="5" t="s">
        <v>166</v>
      </c>
    </row>
    <row r="5" spans="1:7" s="1" customFormat="1" ht="21.75" customHeight="1">
      <c r="A5" s="142" t="s">
        <v>42</v>
      </c>
      <c r="B5" s="142" t="s">
        <v>42</v>
      </c>
      <c r="C5" s="143">
        <v>1</v>
      </c>
      <c r="D5" s="144">
        <f>C5+1</f>
        <v>2</v>
      </c>
      <c r="E5" s="144">
        <f>D5+1</f>
        <v>3</v>
      </c>
      <c r="F5" s="144">
        <f>E5+1</f>
        <v>4</v>
      </c>
      <c r="G5" s="144">
        <f>F5+1</f>
        <v>5</v>
      </c>
    </row>
    <row r="6" spans="1:7" s="1" customFormat="1" ht="22.5" customHeight="1">
      <c r="A6" s="6" t="s">
        <v>43</v>
      </c>
      <c r="B6" s="6" t="s">
        <v>28</v>
      </c>
      <c r="C6" s="136">
        <v>12.2</v>
      </c>
      <c r="D6" s="136"/>
      <c r="E6" s="136">
        <v>12.2</v>
      </c>
      <c r="F6" s="135"/>
      <c r="G6" s="135"/>
    </row>
    <row r="7" spans="1:7" s="1" customFormat="1" ht="22.5" customHeight="1">
      <c r="A7" s="6" t="s">
        <v>167</v>
      </c>
      <c r="B7" s="6" t="s">
        <v>168</v>
      </c>
      <c r="C7" s="136">
        <v>12.2</v>
      </c>
      <c r="D7" s="136"/>
      <c r="E7" s="136">
        <v>12.2</v>
      </c>
      <c r="F7" s="135"/>
      <c r="G7" s="135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128" t="s">
        <v>169</v>
      </c>
      <c r="B2" s="128"/>
      <c r="C2" s="128"/>
      <c r="D2" s="128"/>
      <c r="E2" s="128"/>
      <c r="F2" s="129"/>
      <c r="G2" s="129"/>
    </row>
    <row r="3" spans="1:7" s="1" customFormat="1" ht="21" customHeight="1">
      <c r="A3" s="130" t="s">
        <v>1</v>
      </c>
      <c r="B3" s="131"/>
      <c r="C3" s="131"/>
      <c r="D3" s="131"/>
      <c r="E3" s="132" t="s">
        <v>2</v>
      </c>
      <c r="F3" s="127"/>
      <c r="G3" s="127"/>
    </row>
    <row r="4" spans="1:7" s="1" customFormat="1" ht="17.25" customHeight="1">
      <c r="A4" s="4" t="s">
        <v>79</v>
      </c>
      <c r="B4" s="4"/>
      <c r="C4" s="4" t="s">
        <v>103</v>
      </c>
      <c r="D4" s="4"/>
      <c r="E4" s="4"/>
      <c r="F4" s="127"/>
      <c r="G4" s="127"/>
    </row>
    <row r="5" spans="1:7" s="1" customFormat="1" ht="21" customHeight="1">
      <c r="A5" s="4" t="s">
        <v>85</v>
      </c>
      <c r="B5" s="3" t="s">
        <v>86</v>
      </c>
      <c r="C5" s="133" t="s">
        <v>28</v>
      </c>
      <c r="D5" s="133" t="s">
        <v>80</v>
      </c>
      <c r="E5" s="133" t="s">
        <v>81</v>
      </c>
      <c r="F5" s="127"/>
      <c r="G5" s="127"/>
    </row>
    <row r="6" spans="1:8" s="1" customFormat="1" ht="21" customHeight="1">
      <c r="A6" s="5" t="s">
        <v>42</v>
      </c>
      <c r="B6" s="5" t="s">
        <v>42</v>
      </c>
      <c r="C6" s="134">
        <v>1</v>
      </c>
      <c r="D6" s="134">
        <f>C6+1</f>
        <v>2</v>
      </c>
      <c r="E6" s="134">
        <f>D6+1</f>
        <v>3</v>
      </c>
      <c r="F6" s="127"/>
      <c r="G6" s="127"/>
      <c r="H6" s="11"/>
    </row>
    <row r="7" spans="1:7" s="1" customFormat="1" ht="18.75" customHeight="1">
      <c r="A7" s="6"/>
      <c r="B7" s="6" t="s">
        <v>170</v>
      </c>
      <c r="C7" s="135">
        <v>0</v>
      </c>
      <c r="D7" s="136">
        <v>0</v>
      </c>
      <c r="E7" s="135">
        <v>0</v>
      </c>
      <c r="F7" s="127"/>
      <c r="G7" s="12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W10" sqref="W10"/>
    </sheetView>
  </sheetViews>
  <sheetFormatPr defaultColWidth="9.140625" defaultRowHeight="12.75"/>
  <cols>
    <col min="1" max="1" width="11.57421875" style="69" customWidth="1"/>
    <col min="2" max="2" width="8.28125" style="69" hidden="1" customWidth="1"/>
    <col min="3" max="3" width="8.00390625" style="69" hidden="1" customWidth="1"/>
    <col min="4" max="4" width="8.421875" style="69" customWidth="1"/>
    <col min="5" max="5" width="0.42578125" style="69" customWidth="1"/>
    <col min="6" max="6" width="37.421875" style="69" customWidth="1"/>
    <col min="7" max="7" width="6.421875" style="69" customWidth="1"/>
    <col min="8" max="8" width="7.8515625" style="69" customWidth="1"/>
    <col min="9" max="10" width="4.140625" style="69" customWidth="1"/>
    <col min="11" max="11" width="1.57421875" style="69" customWidth="1"/>
    <col min="12" max="12" width="4.140625" style="69" hidden="1" customWidth="1"/>
    <col min="13" max="13" width="4.57421875" style="69" customWidth="1"/>
    <col min="14" max="18" width="9.140625" style="69" customWidth="1"/>
    <col min="19" max="19" width="17.421875" style="69" customWidth="1"/>
    <col min="20" max="20" width="9.140625" style="69" customWidth="1"/>
    <col min="21" max="21" width="22.00390625" style="69" customWidth="1"/>
    <col min="22" max="16384" width="9.140625" style="69" customWidth="1"/>
  </cols>
  <sheetData>
    <row r="1" spans="1:21" ht="19.5" customHeight="1">
      <c r="A1" s="14" t="s">
        <v>171</v>
      </c>
      <c r="B1" s="14"/>
      <c r="C1" s="14"/>
      <c r="U1" s="69">
        <v>7623849.84</v>
      </c>
    </row>
    <row r="2" spans="1:21" ht="21" customHeight="1">
      <c r="A2" s="70" t="s">
        <v>172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U2" s="69">
        <v>1629014.18</v>
      </c>
    </row>
    <row r="3" spans="1:21" ht="21.75" customHeight="1">
      <c r="A3" s="71" t="s">
        <v>173</v>
      </c>
      <c r="B3" s="71" t="s">
        <v>174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U3" s="69">
        <v>-5825107</v>
      </c>
    </row>
    <row r="4" spans="1:21" ht="21.75" customHeight="1">
      <c r="A4" s="71" t="s">
        <v>175</v>
      </c>
      <c r="B4" s="71" t="s">
        <v>176</v>
      </c>
      <c r="C4" s="71"/>
      <c r="D4" s="71"/>
      <c r="E4" s="71"/>
      <c r="F4" s="71"/>
      <c r="G4" s="71" t="s">
        <v>177</v>
      </c>
      <c r="H4" s="71">
        <v>13907055307</v>
      </c>
      <c r="I4" s="71"/>
      <c r="J4" s="71"/>
      <c r="K4" s="71"/>
      <c r="L4" s="71"/>
      <c r="M4" s="71"/>
      <c r="U4" s="69">
        <f>SUM(U1:U3)</f>
        <v>3427757.0199999996</v>
      </c>
    </row>
    <row r="5" spans="1:13" ht="21.75" customHeight="1">
      <c r="A5" s="72" t="s">
        <v>178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21.75" customHeight="1">
      <c r="A6" s="71" t="s">
        <v>179</v>
      </c>
      <c r="B6" s="71"/>
      <c r="C6" s="71"/>
      <c r="D6" s="73" t="s">
        <v>180</v>
      </c>
      <c r="E6" s="73"/>
      <c r="F6" s="73"/>
      <c r="G6" s="73" t="s">
        <v>181</v>
      </c>
      <c r="H6" s="73"/>
      <c r="I6" s="73" t="s">
        <v>182</v>
      </c>
      <c r="J6" s="73"/>
      <c r="K6" s="73"/>
      <c r="L6" s="73"/>
      <c r="M6" s="73"/>
    </row>
    <row r="7" spans="1:13" ht="21.75" customHeight="1">
      <c r="A7" s="71" t="s">
        <v>183</v>
      </c>
      <c r="B7" s="71"/>
      <c r="C7" s="71"/>
      <c r="D7" s="71" t="s">
        <v>184</v>
      </c>
      <c r="E7" s="71"/>
      <c r="F7" s="71"/>
      <c r="G7" s="71" t="s">
        <v>185</v>
      </c>
      <c r="H7" s="71"/>
      <c r="I7" s="73" t="s">
        <v>186</v>
      </c>
      <c r="J7" s="73"/>
      <c r="K7" s="73"/>
      <c r="L7" s="73"/>
      <c r="M7" s="73"/>
    </row>
    <row r="8" spans="1:21" ht="21.75" customHeight="1">
      <c r="A8" s="71" t="s">
        <v>187</v>
      </c>
      <c r="B8" s="71"/>
      <c r="C8" s="71"/>
      <c r="D8" s="71" t="s">
        <v>188</v>
      </c>
      <c r="E8" s="71"/>
      <c r="F8" s="71"/>
      <c r="G8" s="71" t="s">
        <v>189</v>
      </c>
      <c r="H8" s="71"/>
      <c r="I8" s="73" t="s">
        <v>190</v>
      </c>
      <c r="J8" s="73"/>
      <c r="K8" s="73"/>
      <c r="L8" s="73"/>
      <c r="M8" s="73"/>
      <c r="U8" s="69">
        <v>5825107</v>
      </c>
    </row>
    <row r="9" spans="1:21" ht="21.75" customHeight="1">
      <c r="A9" s="71" t="s">
        <v>191</v>
      </c>
      <c r="B9" s="71"/>
      <c r="C9" s="71"/>
      <c r="D9" s="71" t="s">
        <v>192</v>
      </c>
      <c r="E9" s="71"/>
      <c r="F9" s="71"/>
      <c r="G9" s="71" t="s">
        <v>193</v>
      </c>
      <c r="H9" s="71"/>
      <c r="I9" s="73">
        <v>0</v>
      </c>
      <c r="J9" s="73"/>
      <c r="K9" s="73"/>
      <c r="L9" s="73"/>
      <c r="M9" s="73"/>
      <c r="U9" s="69">
        <v>3427757.0199999996</v>
      </c>
    </row>
    <row r="10" spans="1:13" ht="21.75" customHeight="1">
      <c r="A10" s="74" t="s">
        <v>194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21" ht="36.75" customHeight="1">
      <c r="A11" s="71" t="s">
        <v>195</v>
      </c>
      <c r="B11" s="71"/>
      <c r="C11" s="71"/>
      <c r="D11" s="71">
        <v>475.37</v>
      </c>
      <c r="E11" s="71"/>
      <c r="F11" s="71"/>
      <c r="G11" s="71" t="s">
        <v>196</v>
      </c>
      <c r="H11" s="71"/>
      <c r="I11" s="71">
        <v>0</v>
      </c>
      <c r="J11" s="71"/>
      <c r="K11" s="71"/>
      <c r="L11" s="71"/>
      <c r="M11" s="71"/>
      <c r="S11" s="69">
        <v>7623849.84</v>
      </c>
      <c r="U11" s="69">
        <f>SUM(U8:U10)</f>
        <v>9252864.02</v>
      </c>
    </row>
    <row r="12" spans="1:13" ht="31.5" customHeight="1">
      <c r="A12" s="71" t="s">
        <v>197</v>
      </c>
      <c r="B12" s="71"/>
      <c r="C12" s="71"/>
      <c r="D12" s="71">
        <v>475.37</v>
      </c>
      <c r="E12" s="71"/>
      <c r="F12" s="71"/>
      <c r="G12" s="71" t="s">
        <v>198</v>
      </c>
      <c r="H12" s="71"/>
      <c r="I12" s="71">
        <v>0</v>
      </c>
      <c r="J12" s="71"/>
      <c r="K12" s="71"/>
      <c r="L12" s="71"/>
      <c r="M12" s="71"/>
    </row>
    <row r="13" spans="1:21" ht="36.75" customHeight="1">
      <c r="A13" s="71" t="s">
        <v>199</v>
      </c>
      <c r="B13" s="71"/>
      <c r="C13" s="71"/>
      <c r="D13" s="71">
        <v>475.37</v>
      </c>
      <c r="E13" s="71"/>
      <c r="F13" s="71"/>
      <c r="G13" s="71" t="s">
        <v>200</v>
      </c>
      <c r="H13" s="71"/>
      <c r="I13" s="71">
        <v>189.35</v>
      </c>
      <c r="J13" s="71"/>
      <c r="K13" s="71"/>
      <c r="L13" s="71"/>
      <c r="M13" s="71"/>
      <c r="U13" s="69">
        <f>SUM(S11/U11)</f>
        <v>0.8239448697744939</v>
      </c>
    </row>
    <row r="14" spans="1:13" ht="36" customHeight="1">
      <c r="A14" s="71" t="s">
        <v>108</v>
      </c>
      <c r="B14" s="71"/>
      <c r="C14" s="71"/>
      <c r="D14" s="71">
        <v>60.02</v>
      </c>
      <c r="E14" s="71"/>
      <c r="F14" s="71"/>
      <c r="G14" s="75" t="s">
        <v>201</v>
      </c>
      <c r="H14" s="75"/>
      <c r="I14" s="71">
        <v>226</v>
      </c>
      <c r="J14" s="71"/>
      <c r="K14" s="71"/>
      <c r="L14" s="71"/>
      <c r="M14" s="71"/>
    </row>
    <row r="15" spans="1:15" ht="24" customHeight="1">
      <c r="A15" s="74" t="s">
        <v>202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13"/>
      <c r="O15" s="113"/>
    </row>
    <row r="16" spans="1:13" ht="13.5" customHeight="1">
      <c r="A16" s="76" t="s">
        <v>203</v>
      </c>
      <c r="B16" s="77"/>
      <c r="C16" s="78"/>
      <c r="D16" s="74" t="s">
        <v>204</v>
      </c>
      <c r="E16" s="74"/>
      <c r="F16" s="74" t="s">
        <v>205</v>
      </c>
      <c r="G16" s="74"/>
      <c r="H16" s="74"/>
      <c r="I16" s="74" t="s">
        <v>206</v>
      </c>
      <c r="J16" s="74"/>
      <c r="K16" s="74"/>
      <c r="L16" s="74"/>
      <c r="M16" s="74"/>
    </row>
    <row r="17" spans="1:13" ht="18" customHeight="1">
      <c r="A17" s="79" t="s">
        <v>207</v>
      </c>
      <c r="B17" s="80"/>
      <c r="C17" s="81"/>
      <c r="D17" s="79" t="s">
        <v>208</v>
      </c>
      <c r="E17" s="81"/>
      <c r="F17" s="82" t="s">
        <v>209</v>
      </c>
      <c r="G17" s="83"/>
      <c r="H17" s="83"/>
      <c r="I17" s="114" t="s">
        <v>210</v>
      </c>
      <c r="J17" s="115"/>
      <c r="K17" s="115"/>
      <c r="L17" s="115"/>
      <c r="M17" s="116"/>
    </row>
    <row r="18" spans="1:13" ht="18" customHeight="1">
      <c r="A18" s="79" t="s">
        <v>207</v>
      </c>
      <c r="B18" s="80"/>
      <c r="C18" s="81"/>
      <c r="D18" s="79" t="s">
        <v>208</v>
      </c>
      <c r="E18" s="81"/>
      <c r="F18" s="82" t="s">
        <v>211</v>
      </c>
      <c r="G18" s="83"/>
      <c r="H18" s="83"/>
      <c r="I18" s="117" t="s">
        <v>212</v>
      </c>
      <c r="J18" s="118"/>
      <c r="K18" s="118"/>
      <c r="L18" s="118"/>
      <c r="M18" s="119"/>
    </row>
    <row r="19" spans="1:13" ht="18" customHeight="1">
      <c r="A19" s="79" t="s">
        <v>207</v>
      </c>
      <c r="B19" s="80"/>
      <c r="C19" s="81"/>
      <c r="D19" s="79" t="s">
        <v>208</v>
      </c>
      <c r="E19" s="81"/>
      <c r="F19" s="84" t="s">
        <v>213</v>
      </c>
      <c r="G19" s="85"/>
      <c r="H19" s="86"/>
      <c r="I19" s="114" t="s">
        <v>214</v>
      </c>
      <c r="J19" s="115"/>
      <c r="K19" s="115"/>
      <c r="L19" s="115"/>
      <c r="M19" s="116"/>
    </row>
    <row r="20" spans="1:13" ht="18" customHeight="1">
      <c r="A20" s="79" t="s">
        <v>207</v>
      </c>
      <c r="B20" s="80"/>
      <c r="C20" s="81"/>
      <c r="D20" s="79" t="s">
        <v>208</v>
      </c>
      <c r="E20" s="81"/>
      <c r="F20" s="84" t="s">
        <v>215</v>
      </c>
      <c r="G20" s="85"/>
      <c r="H20" s="86"/>
      <c r="I20" s="114" t="s">
        <v>216</v>
      </c>
      <c r="J20" s="115"/>
      <c r="K20" s="115"/>
      <c r="L20" s="115"/>
      <c r="M20" s="116"/>
    </row>
    <row r="21" spans="1:13" ht="18" customHeight="1">
      <c r="A21" s="79" t="s">
        <v>207</v>
      </c>
      <c r="B21" s="80"/>
      <c r="C21" s="81"/>
      <c r="D21" s="79" t="s">
        <v>208</v>
      </c>
      <c r="E21" s="81"/>
      <c r="F21" s="87" t="s">
        <v>217</v>
      </c>
      <c r="G21" s="88"/>
      <c r="H21" s="89"/>
      <c r="I21" s="120" t="s">
        <v>218</v>
      </c>
      <c r="J21" s="121"/>
      <c r="K21" s="121"/>
      <c r="L21" s="121"/>
      <c r="M21" s="122"/>
    </row>
    <row r="22" spans="1:13" ht="18" customHeight="1">
      <c r="A22" s="79"/>
      <c r="B22" s="80"/>
      <c r="C22" s="81"/>
      <c r="D22" s="79"/>
      <c r="E22" s="81"/>
      <c r="F22" s="87" t="s">
        <v>219</v>
      </c>
      <c r="G22" s="88"/>
      <c r="H22" s="89"/>
      <c r="I22" s="120" t="s">
        <v>220</v>
      </c>
      <c r="J22" s="121"/>
      <c r="K22" s="121"/>
      <c r="L22" s="121"/>
      <c r="M22" s="122"/>
    </row>
    <row r="23" spans="1:13" ht="18" customHeight="1">
      <c r="A23" s="79" t="s">
        <v>207</v>
      </c>
      <c r="B23" s="80"/>
      <c r="C23" s="81"/>
      <c r="D23" s="79" t="s">
        <v>208</v>
      </c>
      <c r="E23" s="81"/>
      <c r="F23" s="87" t="s">
        <v>221</v>
      </c>
      <c r="G23" s="88"/>
      <c r="H23" s="89"/>
      <c r="I23" s="120" t="s">
        <v>222</v>
      </c>
      <c r="J23" s="121"/>
      <c r="K23" s="121"/>
      <c r="L23" s="121"/>
      <c r="M23" s="122"/>
    </row>
    <row r="24" spans="1:13" ht="18" customHeight="1">
      <c r="A24" s="79"/>
      <c r="B24" s="80"/>
      <c r="C24" s="81"/>
      <c r="D24" s="90" t="s">
        <v>223</v>
      </c>
      <c r="E24" s="91"/>
      <c r="F24" s="87" t="s">
        <v>224</v>
      </c>
      <c r="G24" s="88"/>
      <c r="H24" s="89"/>
      <c r="I24" s="120" t="s">
        <v>225</v>
      </c>
      <c r="J24" s="121"/>
      <c r="K24" s="121"/>
      <c r="L24" s="121"/>
      <c r="M24" s="122"/>
    </row>
    <row r="25" spans="1:13" ht="18" customHeight="1">
      <c r="A25" s="79" t="s">
        <v>207</v>
      </c>
      <c r="B25" s="80"/>
      <c r="C25" s="81"/>
      <c r="D25" s="92"/>
      <c r="E25" s="93"/>
      <c r="F25" s="87" t="s">
        <v>226</v>
      </c>
      <c r="G25" s="88"/>
      <c r="H25" s="89"/>
      <c r="I25" s="123">
        <v>1</v>
      </c>
      <c r="J25" s="124"/>
      <c r="K25" s="124"/>
      <c r="L25" s="124"/>
      <c r="M25" s="125"/>
    </row>
    <row r="26" spans="1:13" ht="18" customHeight="1">
      <c r="A26" s="79" t="s">
        <v>207</v>
      </c>
      <c r="B26" s="80"/>
      <c r="C26" s="81"/>
      <c r="D26" s="92"/>
      <c r="E26" s="93"/>
      <c r="F26" s="87" t="s">
        <v>227</v>
      </c>
      <c r="G26" s="88"/>
      <c r="H26" s="89"/>
      <c r="I26" s="123">
        <v>1</v>
      </c>
      <c r="J26" s="121"/>
      <c r="K26" s="121"/>
      <c r="L26" s="121"/>
      <c r="M26" s="122"/>
    </row>
    <row r="27" spans="1:13" ht="18" customHeight="1">
      <c r="A27" s="79" t="s">
        <v>207</v>
      </c>
      <c r="B27" s="80"/>
      <c r="C27" s="81"/>
      <c r="D27" s="92"/>
      <c r="E27" s="93"/>
      <c r="F27" s="87" t="s">
        <v>228</v>
      </c>
      <c r="G27" s="88"/>
      <c r="H27" s="89"/>
      <c r="I27" s="120" t="s">
        <v>229</v>
      </c>
      <c r="J27" s="121"/>
      <c r="K27" s="121"/>
      <c r="L27" s="121"/>
      <c r="M27" s="122"/>
    </row>
    <row r="28" spans="1:13" ht="18" customHeight="1">
      <c r="A28" s="79" t="s">
        <v>207</v>
      </c>
      <c r="B28" s="80"/>
      <c r="C28" s="81"/>
      <c r="D28" s="94"/>
      <c r="E28" s="95"/>
      <c r="F28" s="96" t="s">
        <v>230</v>
      </c>
      <c r="G28" s="96"/>
      <c r="H28" s="96"/>
      <c r="I28" s="120" t="s">
        <v>231</v>
      </c>
      <c r="J28" s="121"/>
      <c r="K28" s="121"/>
      <c r="L28" s="121"/>
      <c r="M28" s="122"/>
    </row>
    <row r="29" spans="1:13" ht="18" customHeight="1">
      <c r="A29" s="79" t="s">
        <v>207</v>
      </c>
      <c r="B29" s="80"/>
      <c r="C29" s="81"/>
      <c r="D29" s="97" t="s">
        <v>232</v>
      </c>
      <c r="E29" s="98"/>
      <c r="F29" s="96" t="s">
        <v>233</v>
      </c>
      <c r="G29" s="96"/>
      <c r="H29" s="96"/>
      <c r="I29" s="123">
        <v>1</v>
      </c>
      <c r="J29" s="124"/>
      <c r="K29" s="124"/>
      <c r="L29" s="124"/>
      <c r="M29" s="125"/>
    </row>
    <row r="30" spans="1:13" ht="18" customHeight="1">
      <c r="A30" s="79"/>
      <c r="B30" s="80"/>
      <c r="C30" s="81"/>
      <c r="D30" s="90" t="s">
        <v>234</v>
      </c>
      <c r="E30" s="91"/>
      <c r="F30" s="96" t="s">
        <v>235</v>
      </c>
      <c r="G30" s="96"/>
      <c r="H30" s="96"/>
      <c r="I30" s="120" t="s">
        <v>236</v>
      </c>
      <c r="J30" s="121"/>
      <c r="K30" s="121"/>
      <c r="L30" s="121"/>
      <c r="M30" s="122"/>
    </row>
    <row r="31" spans="1:13" ht="18" customHeight="1">
      <c r="A31" s="79" t="s">
        <v>207</v>
      </c>
      <c r="B31" s="80"/>
      <c r="C31" s="81"/>
      <c r="D31" s="94"/>
      <c r="E31" s="95"/>
      <c r="F31" s="96" t="s">
        <v>237</v>
      </c>
      <c r="G31" s="96"/>
      <c r="H31" s="96"/>
      <c r="I31" s="123">
        <v>1</v>
      </c>
      <c r="J31" s="124"/>
      <c r="K31" s="124"/>
      <c r="L31" s="124"/>
      <c r="M31" s="125"/>
    </row>
    <row r="32" spans="1:13" ht="18" customHeight="1">
      <c r="A32" s="90" t="s">
        <v>238</v>
      </c>
      <c r="B32" s="99"/>
      <c r="C32" s="91"/>
      <c r="D32" s="92" t="s">
        <v>239</v>
      </c>
      <c r="E32" s="93"/>
      <c r="F32" s="84" t="s">
        <v>240</v>
      </c>
      <c r="G32" s="85"/>
      <c r="H32" s="86"/>
      <c r="I32" s="117" t="s">
        <v>241</v>
      </c>
      <c r="J32" s="118"/>
      <c r="K32" s="118"/>
      <c r="L32" s="118"/>
      <c r="M32" s="119"/>
    </row>
    <row r="33" spans="1:13" ht="18" customHeight="1">
      <c r="A33" s="92"/>
      <c r="B33" s="100"/>
      <c r="C33" s="93"/>
      <c r="D33" s="94"/>
      <c r="E33" s="95"/>
      <c r="F33" s="84" t="s">
        <v>242</v>
      </c>
      <c r="G33" s="85"/>
      <c r="H33" s="86"/>
      <c r="I33" s="123" t="s">
        <v>243</v>
      </c>
      <c r="J33" s="124"/>
      <c r="K33" s="124"/>
      <c r="L33" s="124"/>
      <c r="M33" s="125"/>
    </row>
    <row r="34" spans="1:13" ht="18" customHeight="1">
      <c r="A34" s="92"/>
      <c r="B34" s="100"/>
      <c r="C34" s="93"/>
      <c r="D34" s="79" t="s">
        <v>244</v>
      </c>
      <c r="E34" s="81"/>
      <c r="F34" s="84" t="s">
        <v>245</v>
      </c>
      <c r="G34" s="85"/>
      <c r="H34" s="86"/>
      <c r="I34" s="117" t="s">
        <v>241</v>
      </c>
      <c r="J34" s="118"/>
      <c r="K34" s="118"/>
      <c r="L34" s="118"/>
      <c r="M34" s="119"/>
    </row>
    <row r="35" spans="1:13" ht="18" customHeight="1">
      <c r="A35" s="92"/>
      <c r="B35" s="100"/>
      <c r="C35" s="93"/>
      <c r="D35" s="79" t="s">
        <v>244</v>
      </c>
      <c r="E35" s="81"/>
      <c r="F35" s="101" t="s">
        <v>246</v>
      </c>
      <c r="G35" s="102"/>
      <c r="H35" s="103"/>
      <c r="I35" s="117" t="s">
        <v>241</v>
      </c>
      <c r="J35" s="118"/>
      <c r="K35" s="118"/>
      <c r="L35" s="118"/>
      <c r="M35" s="119"/>
    </row>
    <row r="36" spans="1:13" ht="18" customHeight="1">
      <c r="A36" s="92"/>
      <c r="B36" s="100"/>
      <c r="C36" s="93"/>
      <c r="D36" s="79" t="s">
        <v>247</v>
      </c>
      <c r="E36" s="81"/>
      <c r="F36" s="84" t="s">
        <v>248</v>
      </c>
      <c r="G36" s="85"/>
      <c r="H36" s="86"/>
      <c r="I36" s="117" t="s">
        <v>249</v>
      </c>
      <c r="J36" s="118"/>
      <c r="K36" s="118"/>
      <c r="L36" s="118"/>
      <c r="M36" s="119"/>
    </row>
    <row r="37" spans="1:13" ht="18" customHeight="1">
      <c r="A37" s="94"/>
      <c r="B37" s="104"/>
      <c r="C37" s="95"/>
      <c r="D37" s="79" t="s">
        <v>247</v>
      </c>
      <c r="E37" s="81"/>
      <c r="F37" s="84" t="s">
        <v>250</v>
      </c>
      <c r="G37" s="85"/>
      <c r="H37" s="86"/>
      <c r="I37" s="117" t="s">
        <v>251</v>
      </c>
      <c r="J37" s="118"/>
      <c r="K37" s="118"/>
      <c r="L37" s="118"/>
      <c r="M37" s="119"/>
    </row>
    <row r="38" spans="1:13" ht="18" customHeight="1">
      <c r="A38" s="92" t="s">
        <v>252</v>
      </c>
      <c r="B38" s="100"/>
      <c r="C38" s="93"/>
      <c r="D38" s="90" t="s">
        <v>253</v>
      </c>
      <c r="E38" s="91"/>
      <c r="F38" s="105" t="s">
        <v>254</v>
      </c>
      <c r="G38" s="106"/>
      <c r="H38" s="107"/>
      <c r="I38" s="123" t="s">
        <v>255</v>
      </c>
      <c r="J38" s="124"/>
      <c r="K38" s="124"/>
      <c r="L38" s="124"/>
      <c r="M38" s="125"/>
    </row>
    <row r="39" spans="1:13" ht="18" customHeight="1">
      <c r="A39" s="94"/>
      <c r="B39" s="104"/>
      <c r="C39" s="95"/>
      <c r="D39" s="94"/>
      <c r="E39" s="95"/>
      <c r="F39" s="87" t="s">
        <v>256</v>
      </c>
      <c r="G39" s="88"/>
      <c r="H39" s="89"/>
      <c r="I39" s="123" t="s">
        <v>257</v>
      </c>
      <c r="J39" s="124"/>
      <c r="K39" s="124"/>
      <c r="L39" s="124"/>
      <c r="M39" s="125"/>
    </row>
    <row r="40" spans="1:13" ht="12.75">
      <c r="A40" s="108"/>
      <c r="B40" s="108"/>
      <c r="C40" s="109"/>
      <c r="D40" s="109"/>
      <c r="E40" s="110"/>
      <c r="F40" s="110"/>
      <c r="G40" s="110"/>
      <c r="H40" s="110"/>
      <c r="I40" s="110"/>
      <c r="J40" s="110"/>
      <c r="K40" s="126"/>
      <c r="L40" s="126"/>
      <c r="M40" s="126"/>
    </row>
    <row r="41" spans="1:13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</sheetData>
  <sheetProtection/>
  <mergeCells count="103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D29:E29"/>
    <mergeCell ref="F29:H29"/>
    <mergeCell ref="I29:M29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F38:H38"/>
    <mergeCell ref="I38:M38"/>
    <mergeCell ref="F39:H39"/>
    <mergeCell ref="I39:M39"/>
    <mergeCell ref="A41:M41"/>
    <mergeCell ref="A42:M42"/>
    <mergeCell ref="D17:E23"/>
    <mergeCell ref="A17:C31"/>
    <mergeCell ref="D30:E31"/>
    <mergeCell ref="D32:E33"/>
    <mergeCell ref="D34:E35"/>
    <mergeCell ref="D36:E37"/>
    <mergeCell ref="A32:C37"/>
    <mergeCell ref="A38:C39"/>
    <mergeCell ref="D38:E39"/>
    <mergeCell ref="D24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惜</cp:lastModifiedBy>
  <dcterms:created xsi:type="dcterms:W3CDTF">2021-03-03T00:47:02Z</dcterms:created>
  <dcterms:modified xsi:type="dcterms:W3CDTF">2022-09-13T01:05:29Z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724F3825505A447FB5C72A9B8E7CA40B</vt:lpwstr>
  </property>
</Properties>
</file>