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$A$1:$O$10</definedName>
    <definedName name="_xlnm.Print_Area" localSheetId="2">$A$1:$H$21</definedName>
    <definedName name="_xlnm.Print_Area" localSheetId="3">'财拨收支总表'!$A$1:$F$23</definedName>
    <definedName name="_xlnm.Print_Area" localSheetId="6">$A$1:$G$15</definedName>
    <definedName name="_xlnm.Print_Area" localSheetId="5">'一般公共预算基本支出表'!$A$1:$E$36</definedName>
    <definedName name="_xlnm.Print_Area" localSheetId="4">$A$1:$E$21</definedName>
    <definedName name="_xlnm.Print_Area" localSheetId="7">$A$1:$E$16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 localSheetId="3">'财拨收支总表'!$1:$5</definedName>
    <definedName name="_xlnm.Print_Titles" localSheetId="5">'一般公共预算基本支出表'!$1:$6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<sst xmlns="http://schemas.openxmlformats.org/spreadsheetml/2006/main" count="287" uniqueCount="173">
  <si>
    <t>0</t>
  </si>
  <si>
    <t/>
  </si>
  <si>
    <t>一、财政拨款</t>
  </si>
  <si>
    <t xml:space="preserve">  机关事业单位基本养老保险缴费</t>
  </si>
  <si>
    <t>2017年基本支出</t>
  </si>
  <si>
    <t>一、财政拨款收入</t>
  </si>
  <si>
    <t>支出总计</t>
  </si>
  <si>
    <t>对个人和家庭的补助</t>
  </si>
  <si>
    <t xml:space="preserve">  标准津补贴</t>
  </si>
  <si>
    <t xml:space="preserve">    一般公共预算拨款收入</t>
  </si>
  <si>
    <t>单位：元</t>
  </si>
  <si>
    <t>基本支出</t>
  </si>
  <si>
    <t xml:space="preserve">  30130107</t>
  </si>
  <si>
    <t>一般公共预算支出表</t>
  </si>
  <si>
    <t>收入总计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</si>
  <si>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</si>
  <si>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</si>
  <si>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</si>
  <si>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</si>
  <si>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</si>
  <si>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</si>
  <si>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</si>
  <si>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 xml:space="preserve">  02</t>
  </si>
  <si>
    <t xml:space="preserve">  30130239</t>
  </si>
  <si>
    <t>医疗卫生与计划生育支出</t>
  </si>
  <si>
    <t xml:space="preserve">  30130231</t>
  </si>
  <si>
    <t xml:space="preserve">  住房改革支出</t>
  </si>
  <si>
    <t>专项收入</t>
  </si>
  <si>
    <t xml:space="preserve">  3013023001</t>
  </si>
  <si>
    <t xml:space="preserve">    行政单位医疗</t>
  </si>
  <si>
    <t xml:space="preserve">  30130308</t>
  </si>
  <si>
    <t>本年支出合计</t>
  </si>
  <si>
    <t xml:space="preserve">  11</t>
  </si>
  <si>
    <t>本年收入合计</t>
  </si>
  <si>
    <t>合计</t>
  </si>
  <si>
    <t xml:space="preserve">    机关事业单位基本养老保险缴费支出</t>
  </si>
  <si>
    <t>208</t>
  </si>
  <si>
    <t>204</t>
  </si>
  <si>
    <t>附属单位上缴收入</t>
  </si>
  <si>
    <t xml:space="preserve">  3013010109</t>
  </si>
  <si>
    <t>人员经费</t>
  </si>
  <si>
    <t xml:space="preserve">  通讯费</t>
  </si>
  <si>
    <t>303</t>
  </si>
  <si>
    <t xml:space="preserve">  3013010309</t>
  </si>
  <si>
    <t xml:space="preserve">    归口管理的行政单位离退休</t>
  </si>
  <si>
    <t xml:space="preserve">    专项收入</t>
  </si>
  <si>
    <t xml:space="preserve">  独生子女费</t>
  </si>
  <si>
    <t xml:space="preserve">上缴上级支出 </t>
  </si>
  <si>
    <t xml:space="preserve">  3013010507</t>
  </si>
  <si>
    <t>收      入</t>
  </si>
  <si>
    <t xml:space="preserve">  3013010503</t>
  </si>
  <si>
    <t xml:space="preserve">  防暑降温冬季取暖费</t>
  </si>
  <si>
    <t xml:space="preserve">  3013029901</t>
  </si>
  <si>
    <t>功能科目编码</t>
  </si>
  <si>
    <t>七、用事业基金弥补收支差额</t>
  </si>
  <si>
    <t>项目</t>
  </si>
  <si>
    <t>221</t>
  </si>
  <si>
    <t xml:space="preserve">  行政事业单位医疗</t>
  </si>
  <si>
    <t xml:space="preserve">  妇女卫生费</t>
  </si>
  <si>
    <t>一、本年支出</t>
  </si>
  <si>
    <t xml:space="preserve">  05</t>
  </si>
  <si>
    <t xml:space="preserve">    2080501</t>
  </si>
  <si>
    <t xml:space="preserve">    2080505</t>
  </si>
  <si>
    <t>公共安全支出</t>
  </si>
  <si>
    <t>210</t>
  </si>
  <si>
    <t xml:space="preserve">  30130307</t>
  </si>
  <si>
    <t>预算数</t>
  </si>
  <si>
    <t>事业单位经营收入</t>
  </si>
  <si>
    <t>公务接待费</t>
  </si>
  <si>
    <t>六、上级补助收入</t>
  </si>
  <si>
    <t>单位编码</t>
  </si>
  <si>
    <t xml:space="preserve">  遗属补助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</si>
  <si>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</si>
  <si>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</si>
  <si>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</si>
  <si>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</si>
  <si>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</si>
  <si>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</si>
  <si>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>八、上年结转（结余）</t>
  </si>
  <si>
    <t>公用经费</t>
  </si>
  <si>
    <t xml:space="preserve">  行政事业单位离退休</t>
  </si>
  <si>
    <t>项目支出</t>
  </si>
  <si>
    <t>其他收入</t>
  </si>
  <si>
    <t>三、事业单位经营收入</t>
  </si>
  <si>
    <t xml:space="preserve">  工会经费</t>
  </si>
  <si>
    <t>二、事业收入</t>
  </si>
  <si>
    <t>对附属单位补助支出</t>
  </si>
  <si>
    <t>**</t>
  </si>
  <si>
    <t>商品和服务支出</t>
  </si>
  <si>
    <t>2017年预算数</t>
  </si>
  <si>
    <t xml:space="preserve">  医疗保险</t>
  </si>
  <si>
    <t>政府性基金预算支出表</t>
  </si>
  <si>
    <t>因公出国(境)费</t>
  </si>
  <si>
    <t xml:space="preserve">  其他岗位津贴</t>
  </si>
  <si>
    <t>社会保障和就业支出</t>
  </si>
  <si>
    <t xml:space="preserve">  离退休人员公用支出</t>
  </si>
  <si>
    <t xml:space="preserve">  30130306</t>
  </si>
  <si>
    <t xml:space="preserve">    财政拨款结转（结余）</t>
  </si>
  <si>
    <t>结转下年</t>
  </si>
  <si>
    <t xml:space="preserve">    2210201</t>
  </si>
  <si>
    <t>用事业基金弥补收支差额</t>
  </si>
  <si>
    <t xml:space="preserve">  公用经费</t>
  </si>
  <si>
    <t xml:space="preserve">  30130315</t>
  </si>
  <si>
    <t>一般公共预算支出</t>
  </si>
  <si>
    <t>单位名称</t>
  </si>
  <si>
    <t>支出功能分类科目</t>
  </si>
  <si>
    <t>部门支出总表</t>
  </si>
  <si>
    <t xml:space="preserve">  3013010303</t>
  </si>
  <si>
    <t>301</t>
  </si>
  <si>
    <t xml:space="preserve">  住房公积金</t>
  </si>
  <si>
    <t>公务用车购置</t>
  </si>
  <si>
    <t>住房保障支出</t>
  </si>
  <si>
    <t xml:space="preserve">  基本工资</t>
  </si>
  <si>
    <t>政府性基金预算拨款收入</t>
  </si>
  <si>
    <t xml:space="preserve">  3013030501</t>
  </si>
  <si>
    <t xml:space="preserve">  大病医疗保险</t>
  </si>
  <si>
    <t xml:space="preserve">  年终一次性奖金</t>
  </si>
  <si>
    <t>四、其他收入</t>
  </si>
  <si>
    <t>部门收入总表</t>
  </si>
  <si>
    <t xml:space="preserve">    2101101</t>
  </si>
  <si>
    <t xml:space="preserve">  3013020702</t>
  </si>
  <si>
    <t>事业单位经营支出</t>
  </si>
  <si>
    <t>支出经济分类科目</t>
  </si>
  <si>
    <t>一般公共预算拨款收入</t>
  </si>
  <si>
    <t>财政拨款</t>
  </si>
  <si>
    <t>功能科目名称</t>
  </si>
  <si>
    <t>事业收入</t>
  </si>
  <si>
    <t>项目(按支出功能科目类级)</t>
  </si>
  <si>
    <t xml:space="preserve">支出 </t>
  </si>
  <si>
    <t>政府性基金预算支出</t>
  </si>
  <si>
    <t xml:space="preserve">科目名称 </t>
  </si>
  <si>
    <t>一般公共预算基本支出表</t>
  </si>
  <si>
    <t xml:space="preserve">  其他交通费用</t>
  </si>
  <si>
    <t xml:space="preserve">  3013010100</t>
  </si>
  <si>
    <t>公务用车运行维护费</t>
  </si>
  <si>
    <t>科目编码</t>
  </si>
  <si>
    <t xml:space="preserve">    住房公积金</t>
  </si>
  <si>
    <t>填报单位：法院</t>
  </si>
  <si>
    <t>万载县人民法院</t>
  </si>
  <si>
    <t>13600101</t>
  </si>
  <si>
    <t>填报单位：法院</t>
  </si>
  <si>
    <t>城乡社区支出</t>
  </si>
  <si>
    <t>城乡社区支出</t>
  </si>
  <si>
    <t xml:space="preserve">  法院</t>
  </si>
  <si>
    <t xml:space="preserve">    2040501</t>
  </si>
  <si>
    <t xml:space="preserve">    行政运行（法院）</t>
  </si>
  <si>
    <t xml:space="preserve">    2040504</t>
  </si>
  <si>
    <t xml:space="preserve">    案件审判</t>
  </si>
  <si>
    <t xml:space="preserve">    2040599</t>
  </si>
  <si>
    <t xml:space="preserve">    其他法院支出</t>
  </si>
  <si>
    <t>212</t>
  </si>
  <si>
    <t xml:space="preserve">  08</t>
  </si>
  <si>
    <t xml:space="preserve">  国有土地使用权出让收入及对应专项债务收入安排的支出</t>
  </si>
  <si>
    <t xml:space="preserve">    2120802</t>
  </si>
  <si>
    <t xml:space="preserve">    土地开发支出（国有土地使用权出让收入安排的支出）</t>
  </si>
  <si>
    <t xml:space="preserve">  3013010306</t>
  </si>
  <si>
    <t xml:space="preserve">  警衔津贴</t>
  </si>
  <si>
    <t xml:space="preserve">  3013010307</t>
  </si>
  <si>
    <t xml:space="preserve">  办案津贴</t>
  </si>
  <si>
    <t xml:space="preserve">  3013010310</t>
  </si>
  <si>
    <t xml:space="preserve">  法官检察官津贴</t>
  </si>
  <si>
    <t xml:space="preserve">  3013010502</t>
  </si>
  <si>
    <t xml:space="preserve">  失业保险</t>
  </si>
  <si>
    <t xml:space="preserve">  3013030101</t>
  </si>
  <si>
    <t xml:space="preserve">  基本离休费</t>
  </si>
  <si>
    <t xml:space="preserve">  3013030301</t>
  </si>
  <si>
    <t xml:space="preserve">  离休人员特需费</t>
  </si>
  <si>
    <t xml:space="preserve">  3013030302</t>
  </si>
  <si>
    <t xml:space="preserve">  离休人员生活性补贴</t>
  </si>
  <si>
    <t xml:space="preserve">  3013030303</t>
  </si>
  <si>
    <t xml:space="preserve">  离休人员护理费</t>
  </si>
  <si>
    <t xml:space="preserve">  3013030305</t>
  </si>
  <si>
    <t xml:space="preserve">  离休人员增发生活费</t>
  </si>
</sst>
</file>

<file path=xl/styles.xml><?xml version="1.0" encoding="utf-8"?>
<styleSheet xmlns="http://schemas.openxmlformats.org/spreadsheetml/2006/main">
  <numFmts count="5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&quot;￥&quot;#,##0_);\(&quot;￥&quot;#,##0\)"/>
    <numFmt numFmtId="190" formatCode="&quot;￥&quot;#,##0_);[Red]\(&quot;￥&quot;#,##0\)"/>
    <numFmt numFmtId="191" formatCode="&quot;￥&quot;#,##0.00_);\(&quot;￥&quot;#,##0.00\)"/>
    <numFmt numFmtId="192" formatCode="&quot;￥&quot;#,##0.00_);[Red]\(&quot;￥&quot;#,##0.00\)"/>
    <numFmt numFmtId="193" formatCode="_(&quot;￥&quot;* #,##0_);_(&quot;￥&quot;* \(#,##0\);_(&quot;￥&quot;* &quot;-&quot;_);_(@_)"/>
    <numFmt numFmtId="194" formatCode="_(* #,##0_);_(* \(#,##0\);_(* &quot;-&quot;_);_(@_)"/>
    <numFmt numFmtId="195" formatCode="_(&quot;￥&quot;* #,##0.00_);_(&quot;￥&quot;* \(#,##0.00\);_(&quot;￥&quot;* &quot;-&quot;??_);_(@_)"/>
    <numFmt numFmtId="196" formatCode="_(* #,##0.00_);_(* \(#,##0.00\);_(* &quot;-&quot;??_);_(@_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* #,##0.0;* \-#,##0.0;* &quot;&quot;??;@"/>
    <numFmt numFmtId="203" formatCode="00"/>
    <numFmt numFmtId="204" formatCode="0000"/>
    <numFmt numFmtId="205" formatCode="* #,##0.00;* \-#,##0.00;* &quot;&quot;??;@"/>
    <numFmt numFmtId="206" formatCode="0_);[Red]\(0\)"/>
    <numFmt numFmtId="207" formatCode="* #,##0;* \-#,##0;* &quot;&quot;??;@"/>
    <numFmt numFmtId="208" formatCode="000000"/>
    <numFmt numFmtId="209" formatCode="#,##0.0_ "/>
    <numFmt numFmtId="210" formatCode="#,##0.00_);[Red]\(#,##0.00\)"/>
    <numFmt numFmtId="211" formatCode="#,##0.00_ "/>
    <numFmt numFmtId="212" formatCode="#,##0.00_);\(#,##0.00\)"/>
    <numFmt numFmtId="213" formatCode="#,##0.0_);\(#,##0.0\)"/>
    <numFmt numFmtId="214" formatCode="#,##0_);\(#,##0\)"/>
    <numFmt numFmtId="215" formatCode="#,##0.0_);[Red]\(#,##0.0\)"/>
    <numFmt numFmtId="216" formatCode="#,##0_);[Red]\(#,##0\)"/>
    <numFmt numFmtId="217" formatCode="#,##0.000_);[Red]\(#,##0.000\)"/>
    <numFmt numFmtId="218" formatCode="&quot;\&quot;#,##0.00_);\(&quot;\&quot;#,##0.00\)"/>
    <numFmt numFmtId="219" formatCode="0.0_);[Red]\(0.0\)"/>
    <numFmt numFmtId="220" formatCode="0.00_);[Red]\(0.00\)"/>
    <numFmt numFmtId="221" formatCode="0_ 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0" fillId="0" borderId="0">
      <alignment/>
      <protection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4" fillId="0" borderId="2" xfId="0" applyNumberFormat="1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4" fillId="0" borderId="1" xfId="0" applyNumberFormat="1" applyFont="1" applyFill="1" applyBorder="1" applyAlignment="1" applyProtection="1">
      <alignment horizontal="center" vertical="center" wrapText="1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188" fontId="0" fillId="2" borderId="0" xfId="0" applyNumberFormat="1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centerContinuous"/>
    </xf>
    <xf numFmtId="4" fontId="4" fillId="0" borderId="4" xfId="0" applyNumberFormat="1" applyFont="1" applyFill="1" applyBorder="1" applyAlignment="1">
      <alignment horizontal="left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6" xfId="0" applyNumberFormat="1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Font="1" applyFill="1" applyBorder="1" applyAlignment="1">
      <alignment horizontal="centerContinuous" vertical="center"/>
    </xf>
    <xf numFmtId="4" fontId="4" fillId="0" borderId="6" xfId="0" applyNumberFormat="1" applyFont="1" applyFill="1" applyBorder="1" applyAlignment="1">
      <alignment/>
    </xf>
    <xf numFmtId="3" fontId="4" fillId="0" borderId="5" xfId="0" applyNumberFormat="1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9" fontId="4" fillId="0" borderId="4" xfId="0" applyNumberFormat="1" applyFont="1" applyFill="1" applyBorder="1" applyAlignment="1" applyProtection="1">
      <alignment horizontal="left" vertical="center" wrapText="1"/>
      <protection/>
    </xf>
    <xf numFmtId="3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ill="1" applyBorder="1" applyAlignment="1" applyProtection="1">
      <alignment horizontal="lef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Border="1" applyAlignment="1">
      <alignment/>
    </xf>
    <xf numFmtId="221" fontId="4" fillId="0" borderId="2" xfId="16" applyNumberFormat="1" applyFont="1" applyFill="1" applyBorder="1" applyAlignment="1" applyProtection="1">
      <alignment vertical="center" shrinkToFit="1"/>
      <protection locked="0"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0" fontId="0" fillId="0" borderId="2" xfId="0" applyNumberForma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/>
    </xf>
    <xf numFmtId="220" fontId="0" fillId="0" borderId="2" xfId="0" applyNumberFormat="1" applyFont="1" applyFill="1" applyBorder="1" applyAlignment="1" applyProtection="1">
      <alignment horizontal="right" vertical="center" wrapText="1"/>
      <protection/>
    </xf>
    <xf numFmtId="220" fontId="0" fillId="0" borderId="2" xfId="0" applyNumberFormat="1" applyBorder="1" applyAlignment="1">
      <alignment/>
    </xf>
    <xf numFmtId="49" fontId="0" fillId="0" borderId="2" xfId="0" applyNumberFormat="1" applyFill="1" applyBorder="1" applyAlignment="1" applyProtection="1">
      <alignment horizontal="left" vertical="center" wrapText="1"/>
      <protection/>
    </xf>
    <xf numFmtId="0" fontId="4" fillId="0" borderId="4" xfId="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41" fontId="4" fillId="0" borderId="4" xfId="0" applyNumberFormat="1" applyFont="1" applyFill="1" applyBorder="1" applyAlignment="1" applyProtection="1">
      <alignment horizontal="right" vertical="center" wrapText="1"/>
      <protection/>
    </xf>
    <xf numFmtId="41" fontId="4" fillId="0" borderId="2" xfId="0" applyNumberFormat="1" applyFont="1" applyFill="1" applyBorder="1" applyAlignment="1" applyProtection="1">
      <alignment horizontal="right" vertical="center" wrapText="1"/>
      <protection/>
    </xf>
    <xf numFmtId="41" fontId="4" fillId="0" borderId="6" xfId="0" applyNumberFormat="1" applyFont="1" applyFill="1" applyBorder="1" applyAlignment="1" applyProtection="1">
      <alignment horizontal="right" vertical="center" wrapText="1"/>
      <protection/>
    </xf>
    <xf numFmtId="41" fontId="0" fillId="0" borderId="2" xfId="0" applyNumberFormat="1" applyBorder="1" applyAlignment="1">
      <alignment/>
    </xf>
    <xf numFmtId="41" fontId="0" fillId="0" borderId="2" xfId="0" applyNumberFormat="1" applyFill="1" applyBorder="1" applyAlignment="1">
      <alignment horizontal="right" vertical="center" wrapText="1"/>
    </xf>
    <xf numFmtId="41" fontId="0" fillId="0" borderId="2" xfId="0" applyNumberFormat="1" applyFont="1" applyFill="1" applyBorder="1" applyAlignment="1" applyProtection="1">
      <alignment horizontal="right" vertical="center" wrapText="1"/>
      <protection/>
    </xf>
    <xf numFmtId="41" fontId="0" fillId="0" borderId="2" xfId="0" applyNumberFormat="1" applyFill="1" applyBorder="1" applyAlignment="1">
      <alignment/>
    </xf>
    <xf numFmtId="41" fontId="4" fillId="0" borderId="2" xfId="16" applyNumberFormat="1" applyFont="1" applyFill="1" applyBorder="1" applyAlignment="1" applyProtection="1">
      <alignment horizontal="center" vertical="center" wrapText="1"/>
      <protection locked="0"/>
    </xf>
    <xf numFmtId="41" fontId="0" fillId="0" borderId="2" xfId="16" applyNumberFormat="1" applyFill="1" applyBorder="1" applyProtection="1">
      <alignment/>
      <protection locked="0"/>
    </xf>
    <xf numFmtId="41" fontId="4" fillId="0" borderId="1" xfId="0" applyNumberFormat="1" applyFont="1" applyFill="1" applyBorder="1" applyAlignment="1" applyProtection="1">
      <alignment horizontal="right" vertical="center" wrapText="1"/>
      <protection/>
    </xf>
    <xf numFmtId="41" fontId="4" fillId="0" borderId="7" xfId="0" applyNumberFormat="1" applyFont="1" applyFill="1" applyBorder="1" applyAlignment="1" applyProtection="1">
      <alignment horizontal="right" vertical="center" wrapText="1"/>
      <protection/>
    </xf>
  </cellXfs>
  <cellStyles count="7">
    <cellStyle name="Normal" xfId="0"/>
    <cellStyle name="Percent" xfId="15"/>
    <cellStyle name="常规_2、2 2012年宜春市市级部门预算表格输出表（A4）暂定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3"/>
  <sheetViews>
    <sheetView showGridLines="0" showZeros="0" tabSelected="1" workbookViewId="0" topLeftCell="A1">
      <selection activeCell="B7" sqref="B7:B15"/>
    </sheetView>
  </sheetViews>
  <sheetFormatPr defaultColWidth="9.16015625" defaultRowHeight="19.5" customHeight="1"/>
  <cols>
    <col min="1" max="1" width="49.5" style="6" customWidth="1"/>
    <col min="2" max="2" width="24.33203125" style="6" customWidth="1"/>
    <col min="3" max="3" width="54.33203125" style="6" customWidth="1"/>
    <col min="4" max="4" width="25" style="6" customWidth="1"/>
    <col min="5" max="109" width="9.16015625" style="0" customWidth="1"/>
    <col min="110" max="254" width="9.16015625" style="6" customWidth="1"/>
  </cols>
  <sheetData>
    <row r="1" spans="4:109" s="1" customFormat="1" ht="19.5" customHeight="1">
      <c r="D1" s="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10" t="s">
        <v>20</v>
      </c>
      <c r="B2" s="11"/>
      <c r="C2" s="11"/>
      <c r="D2" s="11"/>
    </row>
    <row r="3" spans="1:4" ht="17.25" customHeight="1">
      <c r="A3" s="68" t="s">
        <v>137</v>
      </c>
      <c r="D3" s="8" t="s">
        <v>10</v>
      </c>
    </row>
    <row r="4" spans="1:4" ht="17.25" customHeight="1">
      <c r="A4" s="56" t="s">
        <v>49</v>
      </c>
      <c r="B4" s="25"/>
      <c r="C4" s="27" t="s">
        <v>128</v>
      </c>
      <c r="D4" s="28"/>
    </row>
    <row r="5" spans="1:4" ht="17.25" customHeight="1">
      <c r="A5" s="9" t="s">
        <v>55</v>
      </c>
      <c r="B5" s="35" t="s">
        <v>66</v>
      </c>
      <c r="C5" s="26" t="s">
        <v>127</v>
      </c>
      <c r="D5" s="26" t="s">
        <v>66</v>
      </c>
    </row>
    <row r="6" spans="1:4" ht="17.25" customHeight="1">
      <c r="A6" s="50" t="s">
        <v>2</v>
      </c>
      <c r="B6" s="65">
        <v>17151412</v>
      </c>
      <c r="C6" s="51" t="s">
        <v>34</v>
      </c>
      <c r="D6" s="59">
        <f>SUM(D7:D11)</f>
        <v>17151411.85</v>
      </c>
    </row>
    <row r="7" spans="1:4" ht="17.25" customHeight="1">
      <c r="A7" s="50" t="s">
        <v>9</v>
      </c>
      <c r="B7" s="107">
        <v>9151412</v>
      </c>
      <c r="C7" s="51" t="s">
        <v>63</v>
      </c>
      <c r="D7" s="59">
        <v>7329421</v>
      </c>
    </row>
    <row r="8" spans="1:5" ht="17.25" customHeight="1">
      <c r="A8" s="19" t="s">
        <v>45</v>
      </c>
      <c r="B8" s="108">
        <v>0</v>
      </c>
      <c r="C8" s="51" t="s">
        <v>94</v>
      </c>
      <c r="D8" s="59">
        <v>1027751.2</v>
      </c>
      <c r="E8" s="1"/>
    </row>
    <row r="9" spans="1:4" ht="17.25" customHeight="1">
      <c r="A9" s="50" t="s">
        <v>16</v>
      </c>
      <c r="B9" s="107">
        <v>8000000</v>
      </c>
      <c r="C9" s="51" t="s">
        <v>24</v>
      </c>
      <c r="D9" s="59">
        <v>322283.97</v>
      </c>
    </row>
    <row r="10" spans="1:4" ht="17.25" customHeight="1">
      <c r="A10" s="50" t="s">
        <v>19</v>
      </c>
      <c r="B10" s="109">
        <v>0</v>
      </c>
      <c r="C10" s="51" t="s">
        <v>111</v>
      </c>
      <c r="D10" s="59">
        <v>471955.68</v>
      </c>
    </row>
    <row r="11" spans="1:4" ht="17.25" customHeight="1">
      <c r="A11" s="50" t="s">
        <v>85</v>
      </c>
      <c r="B11" s="109">
        <v>0</v>
      </c>
      <c r="C11" s="79" t="s">
        <v>142</v>
      </c>
      <c r="D11" s="59">
        <v>8000000</v>
      </c>
    </row>
    <row r="12" spans="1:4" ht="17.25" customHeight="1">
      <c r="A12" s="50" t="s">
        <v>83</v>
      </c>
      <c r="B12" s="109">
        <v>0</v>
      </c>
      <c r="C12" s="51">
        <v>0</v>
      </c>
      <c r="D12" s="59">
        <v>0</v>
      </c>
    </row>
    <row r="13" spans="1:4" ht="17.25" customHeight="1">
      <c r="A13" s="50" t="s">
        <v>117</v>
      </c>
      <c r="B13" s="101">
        <v>0</v>
      </c>
      <c r="C13" s="51">
        <v>0</v>
      </c>
      <c r="D13" s="59">
        <v>0</v>
      </c>
    </row>
    <row r="14" spans="1:4" ht="17.25" customHeight="1">
      <c r="A14" s="50" t="s">
        <v>18</v>
      </c>
      <c r="B14" s="110">
        <v>0</v>
      </c>
      <c r="C14" s="51">
        <v>0</v>
      </c>
      <c r="D14" s="59">
        <v>0</v>
      </c>
    </row>
    <row r="15" spans="1:4" ht="17.25" customHeight="1">
      <c r="A15" s="50" t="s">
        <v>69</v>
      </c>
      <c r="B15" s="101">
        <v>0</v>
      </c>
      <c r="C15" s="51">
        <v>0</v>
      </c>
      <c r="D15" s="59">
        <v>0</v>
      </c>
    </row>
    <row r="16" spans="1:4" ht="17.25" customHeight="1">
      <c r="A16" s="50"/>
      <c r="B16" s="77"/>
      <c r="C16" s="51"/>
      <c r="D16" s="59"/>
    </row>
    <row r="17" spans="1:4" ht="17.25" customHeight="1">
      <c r="A17" s="50"/>
      <c r="B17" s="77"/>
      <c r="C17" s="51"/>
      <c r="D17" s="59"/>
    </row>
    <row r="18" spans="1:4" ht="17.25" customHeight="1">
      <c r="A18" s="50"/>
      <c r="B18" s="77"/>
      <c r="C18" s="51"/>
      <c r="D18" s="59"/>
    </row>
    <row r="19" spans="1:4" ht="15.75" customHeight="1">
      <c r="A19" s="19"/>
      <c r="B19" s="58"/>
      <c r="C19" s="21">
        <v>0</v>
      </c>
      <c r="D19" s="59">
        <v>0</v>
      </c>
    </row>
    <row r="20" spans="1:4" ht="17.25" customHeight="1">
      <c r="A20" s="22" t="s">
        <v>33</v>
      </c>
      <c r="B20" s="61">
        <f>SUM(B6,B11:B15)</f>
        <v>17151412</v>
      </c>
      <c r="C20" s="22" t="s">
        <v>31</v>
      </c>
      <c r="D20" s="60">
        <f>D6</f>
        <v>17151411.85</v>
      </c>
    </row>
    <row r="21" spans="1:4" ht="17.25" customHeight="1">
      <c r="A21" s="50" t="s">
        <v>54</v>
      </c>
      <c r="B21" s="65">
        <v>0</v>
      </c>
      <c r="C21" s="53" t="s">
        <v>98</v>
      </c>
      <c r="D21" s="59">
        <v>0</v>
      </c>
    </row>
    <row r="22" spans="1:4" ht="17.25" customHeight="1">
      <c r="A22" s="50" t="s">
        <v>78</v>
      </c>
      <c r="B22" s="66">
        <v>0</v>
      </c>
      <c r="C22" s="57"/>
      <c r="D22" s="60"/>
    </row>
    <row r="23" spans="1:4" ht="17.25" customHeight="1">
      <c r="A23" s="50" t="s">
        <v>97</v>
      </c>
      <c r="B23" s="65">
        <v>0</v>
      </c>
      <c r="C23" s="57"/>
      <c r="D23" s="60"/>
    </row>
    <row r="24" spans="1:4" ht="17.25" customHeight="1">
      <c r="A24" s="50" t="s">
        <v>72</v>
      </c>
      <c r="B24" s="67">
        <v>0</v>
      </c>
      <c r="C24" s="57"/>
      <c r="D24" s="60"/>
    </row>
    <row r="25" spans="1:4" ht="17.25" customHeight="1">
      <c r="A25" s="22" t="s">
        <v>14</v>
      </c>
      <c r="B25" s="62">
        <f>SUM(B20,B21,B22)</f>
        <v>17151412</v>
      </c>
      <c r="C25" s="22" t="s">
        <v>6</v>
      </c>
      <c r="D25" s="60">
        <f>D6</f>
        <v>17151411.85</v>
      </c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66015625" style="0" customWidth="1"/>
    <col min="5" max="5" width="15.5" style="0" customWidth="1"/>
    <col min="6" max="6" width="9.16015625" style="0" customWidth="1"/>
    <col min="7" max="7" width="14.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37" t="s">
        <v>118</v>
      </c>
      <c r="B2" s="4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7.75" customHeight="1">
      <c r="A3" s="71" t="s">
        <v>140</v>
      </c>
      <c r="O3" s="24" t="s">
        <v>10</v>
      </c>
    </row>
    <row r="4" spans="1:15" ht="17.25" customHeight="1">
      <c r="A4" s="92" t="s">
        <v>53</v>
      </c>
      <c r="B4" s="92" t="s">
        <v>125</v>
      </c>
      <c r="C4" s="93" t="s">
        <v>34</v>
      </c>
      <c r="D4" s="38" t="s">
        <v>124</v>
      </c>
      <c r="E4" s="39"/>
      <c r="F4" s="39"/>
      <c r="G4" s="39"/>
      <c r="H4" s="39"/>
      <c r="I4" s="91" t="s">
        <v>126</v>
      </c>
      <c r="J4" s="91" t="s">
        <v>67</v>
      </c>
      <c r="K4" s="91" t="s">
        <v>82</v>
      </c>
      <c r="L4" s="91" t="s">
        <v>38</v>
      </c>
      <c r="M4" s="91" t="s">
        <v>15</v>
      </c>
      <c r="N4" s="91" t="s">
        <v>100</v>
      </c>
      <c r="O4" s="92" t="s">
        <v>21</v>
      </c>
    </row>
    <row r="5" spans="1:15" ht="58.5" customHeight="1">
      <c r="A5" s="92"/>
      <c r="B5" s="92"/>
      <c r="C5" s="94"/>
      <c r="D5" s="41" t="s">
        <v>75</v>
      </c>
      <c r="E5" s="42" t="s">
        <v>123</v>
      </c>
      <c r="F5" s="40" t="s">
        <v>27</v>
      </c>
      <c r="G5" s="40" t="s">
        <v>113</v>
      </c>
      <c r="H5" s="43" t="s">
        <v>76</v>
      </c>
      <c r="I5" s="91"/>
      <c r="J5" s="91"/>
      <c r="K5" s="91"/>
      <c r="L5" s="91"/>
      <c r="M5" s="91"/>
      <c r="N5" s="91"/>
      <c r="O5" s="92"/>
    </row>
    <row r="6" spans="1:15" ht="21" customHeight="1">
      <c r="A6" s="82" t="s">
        <v>87</v>
      </c>
      <c r="B6" s="82" t="s">
        <v>87</v>
      </c>
      <c r="C6" s="83">
        <v>1</v>
      </c>
      <c r="D6" s="82">
        <f aca="true" t="shared" si="0" ref="D6:O6">C6+1</f>
        <v>2</v>
      </c>
      <c r="E6" s="82">
        <f t="shared" si="0"/>
        <v>3</v>
      </c>
      <c r="F6" s="82">
        <f t="shared" si="0"/>
        <v>4</v>
      </c>
      <c r="G6" s="82">
        <f t="shared" si="0"/>
        <v>5</v>
      </c>
      <c r="H6" s="82">
        <f t="shared" si="0"/>
        <v>6</v>
      </c>
      <c r="I6" s="82">
        <f t="shared" si="0"/>
        <v>7</v>
      </c>
      <c r="J6" s="82">
        <f t="shared" si="0"/>
        <v>8</v>
      </c>
      <c r="K6" s="82">
        <f t="shared" si="0"/>
        <v>9</v>
      </c>
      <c r="L6" s="82">
        <f t="shared" si="0"/>
        <v>10</v>
      </c>
      <c r="M6" s="82">
        <f t="shared" si="0"/>
        <v>11</v>
      </c>
      <c r="N6" s="82">
        <f t="shared" si="0"/>
        <v>12</v>
      </c>
      <c r="O6" s="82">
        <f t="shared" si="0"/>
        <v>13</v>
      </c>
    </row>
    <row r="7" spans="1:16" ht="25.5" customHeight="1">
      <c r="A7" s="80"/>
      <c r="B7" s="80" t="s">
        <v>34</v>
      </c>
      <c r="C7" s="104">
        <f>D7</f>
        <v>17151412</v>
      </c>
      <c r="D7" s="104">
        <f>SUM(D8)</f>
        <v>17151412</v>
      </c>
      <c r="E7" s="104">
        <f>SUM(E8)</f>
        <v>9151412</v>
      </c>
      <c r="F7" s="104">
        <f>SUM(F8)</f>
        <v>0</v>
      </c>
      <c r="G7" s="104">
        <f>SUM(G8)</f>
        <v>8000000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69">
        <v>0</v>
      </c>
      <c r="P7" s="1"/>
    </row>
    <row r="8" spans="1:16" ht="25.5" customHeight="1">
      <c r="A8" s="87" t="s">
        <v>37</v>
      </c>
      <c r="B8" s="80" t="s">
        <v>63</v>
      </c>
      <c r="C8" s="104">
        <f>D8</f>
        <v>17151412</v>
      </c>
      <c r="D8" s="105">
        <f>SUM(E8:H8)</f>
        <v>17151412</v>
      </c>
      <c r="E8" s="106">
        <v>9151412</v>
      </c>
      <c r="F8" s="105">
        <v>0</v>
      </c>
      <c r="G8" s="104">
        <f>SUM(G9)</f>
        <v>8000000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69">
        <v>0</v>
      </c>
      <c r="P8" s="1"/>
    </row>
    <row r="9" spans="1:15" ht="25.5" customHeight="1">
      <c r="A9" s="87" t="s">
        <v>60</v>
      </c>
      <c r="B9" s="80" t="s">
        <v>143</v>
      </c>
      <c r="C9" s="104">
        <f>D9</f>
        <v>17151412</v>
      </c>
      <c r="D9" s="105">
        <f>SUM(E9:H9)</f>
        <v>17151412</v>
      </c>
      <c r="E9" s="106">
        <v>9151412</v>
      </c>
      <c r="F9" s="105">
        <v>0</v>
      </c>
      <c r="G9" s="104">
        <f>SUM(G10)</f>
        <v>8000000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69">
        <v>0</v>
      </c>
    </row>
    <row r="10" spans="1:15" ht="25.5" customHeight="1">
      <c r="A10" s="87" t="s">
        <v>144</v>
      </c>
      <c r="B10" s="80" t="s">
        <v>145</v>
      </c>
      <c r="C10" s="104">
        <f>D10</f>
        <v>17151412</v>
      </c>
      <c r="D10" s="105">
        <f>SUM(E10:H10)</f>
        <v>17151412</v>
      </c>
      <c r="E10" s="106">
        <v>9151412</v>
      </c>
      <c r="F10" s="105">
        <v>0</v>
      </c>
      <c r="G10" s="104">
        <v>8000000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69">
        <v>0</v>
      </c>
    </row>
    <row r="11" spans="1:15" ht="21" customHeight="1">
      <c r="A11" s="80"/>
      <c r="B11" s="80"/>
      <c r="C11" s="104"/>
      <c r="D11" s="105"/>
      <c r="E11" s="103"/>
      <c r="F11" s="106"/>
      <c r="G11" s="106"/>
      <c r="H11" s="106"/>
      <c r="I11" s="106"/>
      <c r="J11" s="106"/>
      <c r="K11" s="106"/>
      <c r="L11" s="106"/>
      <c r="M11" s="106"/>
      <c r="N11" s="106"/>
      <c r="O11" s="84"/>
    </row>
    <row r="12" spans="1:15" ht="21" customHeight="1">
      <c r="A12" s="80"/>
      <c r="B12" s="80"/>
      <c r="C12" s="104"/>
      <c r="D12" s="105"/>
      <c r="E12" s="103"/>
      <c r="F12" s="103"/>
      <c r="G12" s="103"/>
      <c r="H12" s="106"/>
      <c r="I12" s="106"/>
      <c r="J12" s="106"/>
      <c r="K12" s="106"/>
      <c r="L12" s="106"/>
      <c r="M12" s="106"/>
      <c r="N12" s="106"/>
      <c r="O12" s="78"/>
    </row>
    <row r="13" spans="1:15" ht="21" customHeight="1">
      <c r="A13" s="80"/>
      <c r="B13" s="80"/>
      <c r="C13" s="104"/>
      <c r="D13" s="105"/>
      <c r="E13" s="103"/>
      <c r="F13" s="103"/>
      <c r="G13" s="103"/>
      <c r="H13" s="106"/>
      <c r="I13" s="106"/>
      <c r="J13" s="106"/>
      <c r="K13" s="106"/>
      <c r="L13" s="106"/>
      <c r="M13" s="106"/>
      <c r="N13" s="103"/>
      <c r="O13" s="78"/>
    </row>
    <row r="14" spans="1:15" ht="21" customHeight="1">
      <c r="A14" s="80"/>
      <c r="B14" s="80"/>
      <c r="C14" s="81"/>
      <c r="D14" s="85"/>
      <c r="E14" s="86"/>
      <c r="F14" s="86"/>
      <c r="G14" s="78"/>
      <c r="H14" s="84"/>
      <c r="I14" s="84"/>
      <c r="J14" s="84"/>
      <c r="K14" s="84"/>
      <c r="L14" s="78"/>
      <c r="M14" s="78"/>
      <c r="N14" s="78"/>
      <c r="O14" s="78"/>
    </row>
    <row r="15" spans="1:15" ht="21" customHeight="1">
      <c r="A15" s="80"/>
      <c r="B15" s="80"/>
      <c r="C15" s="81"/>
      <c r="D15" s="85"/>
      <c r="E15" s="86"/>
      <c r="F15" s="86"/>
      <c r="G15" s="78"/>
      <c r="H15" s="84"/>
      <c r="I15" s="84"/>
      <c r="J15" s="78"/>
      <c r="K15" s="78"/>
      <c r="L15" s="78"/>
      <c r="M15" s="78"/>
      <c r="N15" s="78"/>
      <c r="O15" s="78"/>
    </row>
    <row r="16" ht="21" customHeight="1"/>
    <row r="17" ht="21" customHeight="1"/>
    <row r="18" ht="21" customHeight="1"/>
    <row r="19" ht="21" customHeight="1"/>
    <row r="20" ht="21" customHeight="1"/>
  </sheetData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workbookViewId="0" topLeftCell="A4">
      <selection activeCell="J24" sqref="J24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3"/>
      <c r="I1" s="2"/>
      <c r="J1" s="2"/>
    </row>
    <row r="2" spans="1:10" ht="29.25" customHeight="1">
      <c r="A2" s="13" t="s">
        <v>106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ht="21" customHeight="1">
      <c r="A3" s="68" t="s">
        <v>140</v>
      </c>
      <c r="B3" s="6"/>
      <c r="C3" s="2"/>
      <c r="D3" s="2"/>
      <c r="E3" s="2"/>
      <c r="F3" s="2"/>
      <c r="G3" s="2"/>
      <c r="H3" s="3" t="s">
        <v>10</v>
      </c>
      <c r="I3" s="2"/>
      <c r="J3" s="2"/>
    </row>
    <row r="4" spans="1:10" ht="19.5" customHeight="1">
      <c r="A4" s="7" t="s">
        <v>105</v>
      </c>
      <c r="B4" s="7"/>
      <c r="C4" s="95" t="s">
        <v>34</v>
      </c>
      <c r="D4" s="98" t="s">
        <v>11</v>
      </c>
      <c r="E4" s="99" t="s">
        <v>81</v>
      </c>
      <c r="F4" s="97" t="s">
        <v>121</v>
      </c>
      <c r="G4" s="92" t="s">
        <v>47</v>
      </c>
      <c r="H4" s="96" t="s">
        <v>86</v>
      </c>
      <c r="I4" s="2"/>
      <c r="J4" s="2"/>
    </row>
    <row r="5" spans="1:10" ht="19.5" customHeight="1">
      <c r="A5" s="5" t="s">
        <v>135</v>
      </c>
      <c r="B5" s="9" t="s">
        <v>130</v>
      </c>
      <c r="C5" s="95"/>
      <c r="D5" s="98"/>
      <c r="E5" s="99"/>
      <c r="F5" s="97"/>
      <c r="G5" s="92"/>
      <c r="H5" s="96"/>
      <c r="I5" s="2"/>
      <c r="J5" s="2"/>
    </row>
    <row r="6" spans="1:10" ht="19.5" customHeight="1">
      <c r="A6" s="4" t="s">
        <v>87</v>
      </c>
      <c r="B6" s="4" t="s">
        <v>87</v>
      </c>
      <c r="C6" s="4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f>G6+1</f>
        <v>6</v>
      </c>
      <c r="I6" s="2"/>
      <c r="J6" s="2"/>
    </row>
    <row r="7" spans="1:10" ht="19.5" customHeight="1">
      <c r="A7" s="88"/>
      <c r="B7" s="88" t="s">
        <v>34</v>
      </c>
      <c r="C7" s="100">
        <v>17151412</v>
      </c>
      <c r="D7" s="100">
        <v>8864912</v>
      </c>
      <c r="E7" s="100">
        <v>8286500</v>
      </c>
      <c r="F7" s="101">
        <v>0</v>
      </c>
      <c r="G7" s="102">
        <v>0</v>
      </c>
      <c r="H7" s="102">
        <v>0</v>
      </c>
      <c r="I7" s="6"/>
      <c r="J7" s="2"/>
    </row>
    <row r="8" spans="1:10" ht="19.5" customHeight="1">
      <c r="A8" s="88" t="s">
        <v>37</v>
      </c>
      <c r="B8" s="88" t="s">
        <v>63</v>
      </c>
      <c r="C8" s="100">
        <v>7329421</v>
      </c>
      <c r="D8" s="100">
        <v>7042921</v>
      </c>
      <c r="E8" s="100">
        <v>286500</v>
      </c>
      <c r="F8" s="101">
        <v>0</v>
      </c>
      <c r="G8" s="102">
        <v>0</v>
      </c>
      <c r="H8" s="102">
        <v>0</v>
      </c>
      <c r="I8" s="6"/>
      <c r="J8" s="6"/>
    </row>
    <row r="9" spans="1:10" ht="19.5" customHeight="1">
      <c r="A9" s="88" t="s">
        <v>60</v>
      </c>
      <c r="B9" s="88" t="s">
        <v>143</v>
      </c>
      <c r="C9" s="100">
        <v>7329421</v>
      </c>
      <c r="D9" s="100">
        <v>7042921</v>
      </c>
      <c r="E9" s="100">
        <v>286500</v>
      </c>
      <c r="F9" s="101">
        <v>0</v>
      </c>
      <c r="G9" s="102">
        <v>0</v>
      </c>
      <c r="H9" s="102">
        <v>0</v>
      </c>
      <c r="I9" s="6"/>
      <c r="J9" s="6"/>
    </row>
    <row r="10" spans="1:10" ht="19.5" customHeight="1">
      <c r="A10" s="88" t="s">
        <v>144</v>
      </c>
      <c r="B10" s="88" t="s">
        <v>145</v>
      </c>
      <c r="C10" s="100">
        <v>7122921</v>
      </c>
      <c r="D10" s="100">
        <v>7042921</v>
      </c>
      <c r="E10" s="100">
        <v>80000</v>
      </c>
      <c r="F10" s="101">
        <v>0</v>
      </c>
      <c r="G10" s="102">
        <v>0</v>
      </c>
      <c r="H10" s="102">
        <v>0</v>
      </c>
      <c r="I10" s="6"/>
      <c r="J10" s="2"/>
    </row>
    <row r="11" spans="1:10" ht="19.5" customHeight="1">
      <c r="A11" s="88" t="s">
        <v>146</v>
      </c>
      <c r="B11" s="88" t="s">
        <v>147</v>
      </c>
      <c r="C11" s="100">
        <v>150000</v>
      </c>
      <c r="D11" s="100">
        <v>0</v>
      </c>
      <c r="E11" s="100">
        <v>150000</v>
      </c>
      <c r="F11" s="101">
        <v>0</v>
      </c>
      <c r="G11" s="102">
        <v>0</v>
      </c>
      <c r="H11" s="102">
        <v>0</v>
      </c>
      <c r="I11" s="2"/>
      <c r="J11" s="2"/>
    </row>
    <row r="12" spans="1:10" ht="19.5" customHeight="1">
      <c r="A12" s="88" t="s">
        <v>148</v>
      </c>
      <c r="B12" s="88" t="s">
        <v>149</v>
      </c>
      <c r="C12" s="100">
        <v>56500</v>
      </c>
      <c r="D12" s="100">
        <v>0</v>
      </c>
      <c r="E12" s="100">
        <v>56500</v>
      </c>
      <c r="F12" s="101">
        <v>0</v>
      </c>
      <c r="G12" s="102">
        <v>0</v>
      </c>
      <c r="H12" s="102">
        <v>0</v>
      </c>
      <c r="I12" s="2"/>
      <c r="J12" s="2"/>
    </row>
    <row r="13" spans="1:10" ht="19.5" customHeight="1">
      <c r="A13" s="88" t="s">
        <v>36</v>
      </c>
      <c r="B13" s="88" t="s">
        <v>94</v>
      </c>
      <c r="C13" s="100">
        <v>1027751.2</v>
      </c>
      <c r="D13" s="100">
        <v>1027751.2</v>
      </c>
      <c r="E13" s="100">
        <v>0</v>
      </c>
      <c r="F13" s="101">
        <v>0</v>
      </c>
      <c r="G13" s="102">
        <v>0</v>
      </c>
      <c r="H13" s="102">
        <v>0</v>
      </c>
      <c r="I13" s="2"/>
      <c r="J13" s="2"/>
    </row>
    <row r="14" spans="1:10" ht="19.5" customHeight="1">
      <c r="A14" s="88" t="s">
        <v>60</v>
      </c>
      <c r="B14" s="88" t="s">
        <v>80</v>
      </c>
      <c r="C14" s="100">
        <v>1027751.2</v>
      </c>
      <c r="D14" s="100">
        <v>1027751.2</v>
      </c>
      <c r="E14" s="100">
        <v>0</v>
      </c>
      <c r="F14" s="101">
        <v>0</v>
      </c>
      <c r="G14" s="102">
        <v>0</v>
      </c>
      <c r="H14" s="102">
        <v>0</v>
      </c>
      <c r="I14" s="2"/>
      <c r="J14" s="2"/>
    </row>
    <row r="15" spans="1:10" ht="19.5" customHeight="1">
      <c r="A15" s="88" t="s">
        <v>61</v>
      </c>
      <c r="B15" s="88" t="s">
        <v>44</v>
      </c>
      <c r="C15" s="100">
        <v>194431</v>
      </c>
      <c r="D15" s="100">
        <v>194431</v>
      </c>
      <c r="E15" s="100">
        <v>0</v>
      </c>
      <c r="F15" s="101">
        <v>0</v>
      </c>
      <c r="G15" s="102">
        <v>0</v>
      </c>
      <c r="H15" s="102">
        <v>0</v>
      </c>
      <c r="I15" s="2"/>
      <c r="J15" s="2"/>
    </row>
    <row r="16" spans="1:10" ht="19.5" customHeight="1">
      <c r="A16" s="88" t="s">
        <v>62</v>
      </c>
      <c r="B16" s="88" t="s">
        <v>35</v>
      </c>
      <c r="C16" s="100">
        <v>833320.2</v>
      </c>
      <c r="D16" s="100">
        <v>833320.2</v>
      </c>
      <c r="E16" s="100">
        <v>0</v>
      </c>
      <c r="F16" s="101">
        <v>0</v>
      </c>
      <c r="G16" s="102">
        <v>0</v>
      </c>
      <c r="H16" s="102">
        <v>0</v>
      </c>
      <c r="I16" s="2"/>
      <c r="J16" s="2"/>
    </row>
    <row r="17" spans="1:8" ht="19.5" customHeight="1">
      <c r="A17" s="88" t="s">
        <v>64</v>
      </c>
      <c r="B17" s="88" t="s">
        <v>24</v>
      </c>
      <c r="C17" s="100">
        <v>322283.97</v>
      </c>
      <c r="D17" s="100">
        <v>322283.97</v>
      </c>
      <c r="E17" s="100">
        <v>0</v>
      </c>
      <c r="F17" s="101">
        <v>0</v>
      </c>
      <c r="G17" s="102">
        <v>0</v>
      </c>
      <c r="H17" s="102">
        <v>0</v>
      </c>
    </row>
    <row r="18" spans="1:10" ht="19.5" customHeight="1">
      <c r="A18" s="88" t="s">
        <v>32</v>
      </c>
      <c r="B18" s="88" t="s">
        <v>57</v>
      </c>
      <c r="C18" s="100">
        <v>322283.97</v>
      </c>
      <c r="D18" s="100">
        <v>322283.97</v>
      </c>
      <c r="E18" s="100">
        <v>0</v>
      </c>
      <c r="F18" s="101">
        <v>0</v>
      </c>
      <c r="G18" s="102">
        <v>0</v>
      </c>
      <c r="H18" s="102">
        <v>0</v>
      </c>
      <c r="I18" s="2"/>
      <c r="J18" s="2"/>
    </row>
    <row r="19" spans="1:8" ht="19.5" customHeight="1">
      <c r="A19" s="88" t="s">
        <v>119</v>
      </c>
      <c r="B19" s="88" t="s">
        <v>29</v>
      </c>
      <c r="C19" s="100">
        <v>322283.97</v>
      </c>
      <c r="D19" s="100">
        <v>322283.97</v>
      </c>
      <c r="E19" s="100">
        <v>0</v>
      </c>
      <c r="F19" s="101">
        <v>0</v>
      </c>
      <c r="G19" s="102">
        <v>0</v>
      </c>
      <c r="H19" s="102">
        <v>0</v>
      </c>
    </row>
    <row r="20" spans="1:8" ht="19.5" customHeight="1">
      <c r="A20" s="88" t="s">
        <v>150</v>
      </c>
      <c r="B20" s="88" t="s">
        <v>141</v>
      </c>
      <c r="C20" s="100">
        <v>8000000</v>
      </c>
      <c r="D20" s="100">
        <v>0</v>
      </c>
      <c r="E20" s="100">
        <v>8000000</v>
      </c>
      <c r="F20" s="101">
        <v>0</v>
      </c>
      <c r="G20" s="102">
        <v>0</v>
      </c>
      <c r="H20" s="102">
        <v>0</v>
      </c>
    </row>
    <row r="21" spans="1:8" ht="19.5" customHeight="1">
      <c r="A21" s="89" t="s">
        <v>151</v>
      </c>
      <c r="B21" s="89" t="s">
        <v>152</v>
      </c>
      <c r="C21" s="101">
        <v>8000000</v>
      </c>
      <c r="D21" s="101">
        <v>0</v>
      </c>
      <c r="E21" s="101">
        <v>8000000</v>
      </c>
      <c r="F21" s="101">
        <v>0</v>
      </c>
      <c r="G21" s="101">
        <v>0</v>
      </c>
      <c r="H21" s="101">
        <v>0</v>
      </c>
    </row>
    <row r="22" spans="1:8" ht="19.5" customHeight="1">
      <c r="A22" s="78" t="s">
        <v>153</v>
      </c>
      <c r="B22" s="78" t="s">
        <v>154</v>
      </c>
      <c r="C22" s="101">
        <v>8000000</v>
      </c>
      <c r="D22" s="103">
        <v>0</v>
      </c>
      <c r="E22" s="101">
        <v>8000000</v>
      </c>
      <c r="F22" s="103"/>
      <c r="G22" s="103"/>
      <c r="H22" s="103"/>
    </row>
    <row r="23" spans="1:8" ht="19.5" customHeight="1">
      <c r="A23" s="78" t="s">
        <v>56</v>
      </c>
      <c r="B23" s="78" t="s">
        <v>111</v>
      </c>
      <c r="C23" s="103">
        <v>471955.68</v>
      </c>
      <c r="D23" s="103">
        <v>471955.68</v>
      </c>
      <c r="E23" s="103">
        <v>0</v>
      </c>
      <c r="F23" s="103"/>
      <c r="G23" s="103"/>
      <c r="H23" s="103"/>
    </row>
    <row r="24" spans="1:8" ht="19.5" customHeight="1">
      <c r="A24" s="78" t="s">
        <v>22</v>
      </c>
      <c r="B24" s="78" t="s">
        <v>26</v>
      </c>
      <c r="C24" s="103">
        <v>471955.68</v>
      </c>
      <c r="D24" s="103">
        <v>471955.68</v>
      </c>
      <c r="E24" s="103">
        <v>0</v>
      </c>
      <c r="F24" s="103"/>
      <c r="G24" s="103"/>
      <c r="H24" s="103"/>
    </row>
    <row r="25" spans="1:8" ht="19.5" customHeight="1">
      <c r="A25" s="78" t="s">
        <v>99</v>
      </c>
      <c r="B25" s="78" t="s">
        <v>136</v>
      </c>
      <c r="C25" s="103">
        <v>471955.68</v>
      </c>
      <c r="D25" s="103">
        <v>471955.68</v>
      </c>
      <c r="E25" s="103">
        <v>0</v>
      </c>
      <c r="F25" s="103"/>
      <c r="G25" s="103"/>
      <c r="H25" s="103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1"/>
  <sheetViews>
    <sheetView showGridLines="0" showZeros="0" workbookViewId="0" topLeftCell="A1">
      <selection activeCell="F4" sqref="F4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6"/>
      <c r="B1" s="6"/>
      <c r="C1" s="6"/>
      <c r="D1" s="6"/>
      <c r="E1" s="6"/>
      <c r="F1" s="8"/>
      <c r="G1" s="6"/>
    </row>
    <row r="2" spans="1:7" ht="29.25" customHeight="1">
      <c r="A2" s="10" t="s">
        <v>17</v>
      </c>
      <c r="B2" s="11"/>
      <c r="C2" s="11"/>
      <c r="D2" s="11"/>
      <c r="E2" s="11"/>
      <c r="F2" s="11"/>
      <c r="G2" s="6"/>
    </row>
    <row r="3" spans="1:7" ht="17.25" customHeight="1">
      <c r="A3" s="68" t="s">
        <v>137</v>
      </c>
      <c r="B3" s="6"/>
      <c r="C3" s="6"/>
      <c r="D3" s="6"/>
      <c r="E3" s="6"/>
      <c r="F3" s="8" t="s">
        <v>10</v>
      </c>
      <c r="G3" s="6"/>
    </row>
    <row r="4" spans="1:7" ht="17.25" customHeight="1">
      <c r="A4" s="56" t="s">
        <v>49</v>
      </c>
      <c r="B4" s="25"/>
      <c r="C4" s="27" t="s">
        <v>128</v>
      </c>
      <c r="D4" s="30"/>
      <c r="E4" s="30"/>
      <c r="F4" s="28"/>
      <c r="G4" s="6"/>
    </row>
    <row r="5" spans="1:7" ht="17.25" customHeight="1">
      <c r="A5" s="9" t="s">
        <v>55</v>
      </c>
      <c r="B5" s="35" t="s">
        <v>66</v>
      </c>
      <c r="C5" s="26" t="s">
        <v>127</v>
      </c>
      <c r="D5" s="26" t="s">
        <v>34</v>
      </c>
      <c r="E5" s="26" t="s">
        <v>103</v>
      </c>
      <c r="F5" s="26" t="s">
        <v>129</v>
      </c>
      <c r="G5" s="6"/>
    </row>
    <row r="6" spans="1:7" ht="17.25" customHeight="1">
      <c r="A6" s="50" t="s">
        <v>5</v>
      </c>
      <c r="B6" s="65">
        <v>17151412</v>
      </c>
      <c r="C6" s="51" t="s">
        <v>59</v>
      </c>
      <c r="D6" s="63">
        <f>D20</f>
        <v>17151412</v>
      </c>
      <c r="E6" s="63">
        <f>SUM(E7:E11)</f>
        <v>9151411.85</v>
      </c>
      <c r="F6" s="63">
        <f>F10</f>
        <v>8000000</v>
      </c>
      <c r="G6" s="6"/>
    </row>
    <row r="7" spans="1:7" ht="17.25" customHeight="1">
      <c r="A7" s="50" t="s">
        <v>9</v>
      </c>
      <c r="B7" s="65">
        <v>9151412</v>
      </c>
      <c r="C7" s="51" t="s">
        <v>63</v>
      </c>
      <c r="D7" s="59">
        <v>7329421</v>
      </c>
      <c r="E7" s="59">
        <v>7329421</v>
      </c>
      <c r="F7" s="64">
        <f>0</f>
        <v>0</v>
      </c>
      <c r="G7" s="6"/>
    </row>
    <row r="8" spans="1:7" ht="17.25" customHeight="1">
      <c r="A8" s="50" t="s">
        <v>45</v>
      </c>
      <c r="B8" s="65">
        <v>0</v>
      </c>
      <c r="C8" s="51" t="s">
        <v>94</v>
      </c>
      <c r="D8" s="59">
        <v>1027751.2</v>
      </c>
      <c r="E8" s="59">
        <v>1027751.2</v>
      </c>
      <c r="F8" s="64">
        <f>0</f>
        <v>0</v>
      </c>
      <c r="G8" s="6"/>
    </row>
    <row r="9" spans="1:7" ht="17.25" customHeight="1">
      <c r="A9" s="19" t="s">
        <v>16</v>
      </c>
      <c r="B9" s="65">
        <v>8000000</v>
      </c>
      <c r="C9" s="51" t="s">
        <v>24</v>
      </c>
      <c r="D9" s="59">
        <v>322283.97</v>
      </c>
      <c r="E9" s="59">
        <v>322283.97</v>
      </c>
      <c r="F9" s="64">
        <f>0</f>
        <v>0</v>
      </c>
      <c r="G9" s="6"/>
    </row>
    <row r="10" spans="1:7" ht="17.25" customHeight="1">
      <c r="A10" s="19" t="s">
        <v>19</v>
      </c>
      <c r="B10" s="67">
        <v>0</v>
      </c>
      <c r="C10" s="79" t="s">
        <v>142</v>
      </c>
      <c r="D10" s="59">
        <v>8000000</v>
      </c>
      <c r="E10" s="64">
        <v>0</v>
      </c>
      <c r="F10" s="59">
        <v>8000000</v>
      </c>
      <c r="G10" s="6"/>
    </row>
    <row r="11" spans="1:7" ht="17.25" customHeight="1">
      <c r="A11" s="19"/>
      <c r="B11" s="52"/>
      <c r="C11" s="21" t="s">
        <v>111</v>
      </c>
      <c r="D11" s="59">
        <v>471955.68</v>
      </c>
      <c r="E11" s="59">
        <v>471955.68</v>
      </c>
      <c r="F11" s="64">
        <v>0</v>
      </c>
      <c r="G11" s="6"/>
    </row>
    <row r="12" spans="1:7" ht="17.25" customHeight="1">
      <c r="A12" s="19"/>
      <c r="B12" s="20"/>
      <c r="C12" s="78"/>
      <c r="D12" s="78"/>
      <c r="E12" s="78"/>
      <c r="F12" s="78"/>
      <c r="G12" s="6"/>
    </row>
    <row r="13" spans="1:7" ht="19.5" customHeight="1">
      <c r="A13" s="19"/>
      <c r="B13" s="54"/>
      <c r="C13" s="21">
        <v>0</v>
      </c>
      <c r="D13" s="59">
        <v>0</v>
      </c>
      <c r="E13" s="64">
        <v>0</v>
      </c>
      <c r="F13" s="64">
        <v>0</v>
      </c>
      <c r="G13" s="6"/>
    </row>
    <row r="14" spans="1:7" ht="19.5" customHeight="1">
      <c r="A14" s="19"/>
      <c r="B14" s="54"/>
      <c r="C14" s="21">
        <v>0</v>
      </c>
      <c r="D14" s="59">
        <v>0</v>
      </c>
      <c r="E14" s="64">
        <v>0</v>
      </c>
      <c r="F14" s="64">
        <v>0</v>
      </c>
      <c r="G14" s="6"/>
    </row>
    <row r="15" spans="1:7" ht="19.5" customHeight="1">
      <c r="A15" s="19"/>
      <c r="B15" s="54"/>
      <c r="C15" s="51">
        <v>0</v>
      </c>
      <c r="D15" s="59">
        <v>0</v>
      </c>
      <c r="E15" s="64">
        <v>0</v>
      </c>
      <c r="F15" s="64">
        <v>0</v>
      </c>
      <c r="G15" s="6"/>
    </row>
    <row r="16" spans="1:7" ht="19.5" customHeight="1">
      <c r="A16" s="19"/>
      <c r="B16" s="54"/>
      <c r="C16" s="51"/>
      <c r="D16" s="59"/>
      <c r="E16" s="64">
        <v>0</v>
      </c>
      <c r="F16" s="64">
        <v>0</v>
      </c>
      <c r="G16" s="6"/>
    </row>
    <row r="17" spans="1:7" ht="19.5" customHeight="1">
      <c r="A17" s="19"/>
      <c r="B17" s="54"/>
      <c r="C17" s="51"/>
      <c r="D17" s="59"/>
      <c r="E17" s="64">
        <v>0</v>
      </c>
      <c r="F17" s="64">
        <v>0</v>
      </c>
      <c r="G17" s="6"/>
    </row>
    <row r="18" spans="1:7" ht="17.25" customHeight="1">
      <c r="A18" s="19"/>
      <c r="B18" s="54"/>
      <c r="C18" s="51"/>
      <c r="D18" s="59"/>
      <c r="E18" s="64"/>
      <c r="F18" s="59"/>
      <c r="G18" s="6"/>
    </row>
    <row r="19" spans="1:7" ht="17.25" customHeight="1">
      <c r="A19" s="78"/>
      <c r="B19" s="20"/>
      <c r="C19" s="21">
        <v>0</v>
      </c>
      <c r="D19" s="59">
        <v>0</v>
      </c>
      <c r="E19" s="64"/>
      <c r="F19" s="59"/>
      <c r="G19" s="6"/>
    </row>
    <row r="20" spans="1:7" ht="17.25" customHeight="1">
      <c r="A20" s="19"/>
      <c r="B20" s="55"/>
      <c r="C20" s="22" t="s">
        <v>31</v>
      </c>
      <c r="D20" s="60">
        <f>B23</f>
        <v>17151412</v>
      </c>
      <c r="E20" s="64"/>
      <c r="F20" s="59"/>
      <c r="G20" s="6"/>
    </row>
    <row r="21" spans="1:7" ht="17.25" customHeight="1">
      <c r="A21" s="19"/>
      <c r="B21" s="20"/>
      <c r="C21" s="21"/>
      <c r="D21" s="64"/>
      <c r="E21" s="64"/>
      <c r="F21" s="59"/>
      <c r="G21" s="6"/>
    </row>
    <row r="22" spans="1:7" ht="17.25" customHeight="1">
      <c r="A22" s="19"/>
      <c r="B22" s="20"/>
      <c r="C22" s="21"/>
      <c r="D22" s="64"/>
      <c r="E22" s="64"/>
      <c r="F22" s="59"/>
      <c r="G22" s="6"/>
    </row>
    <row r="23" spans="1:7" ht="17.25" customHeight="1">
      <c r="A23" s="22" t="s">
        <v>14</v>
      </c>
      <c r="B23" s="63">
        <f>B6</f>
        <v>17151412</v>
      </c>
      <c r="C23" s="22" t="s">
        <v>6</v>
      </c>
      <c r="D23" s="63">
        <f>D20</f>
        <v>17151412</v>
      </c>
      <c r="E23" s="63">
        <f>E6</f>
        <v>9151411.85</v>
      </c>
      <c r="F23" s="63">
        <f>F6</f>
        <v>8000000</v>
      </c>
      <c r="G23" s="6"/>
    </row>
    <row r="49" ht="12.75" customHeight="1">
      <c r="AF49" s="1"/>
    </row>
    <row r="50" ht="12.75" customHeight="1">
      <c r="AD50" s="1"/>
    </row>
    <row r="51" spans="31:32" ht="12.75" customHeight="1">
      <c r="AE51" s="1"/>
      <c r="AF51" s="1"/>
    </row>
    <row r="52" spans="32:33" ht="12.75" customHeight="1">
      <c r="AF52" s="1"/>
      <c r="AG52" s="1"/>
    </row>
    <row r="53" ht="12.75" customHeight="1">
      <c r="AG53" s="46" t="s">
        <v>0</v>
      </c>
    </row>
    <row r="90" ht="12.75" customHeight="1">
      <c r="Z90" s="1"/>
    </row>
    <row r="91" spans="23:26" ht="12.75" customHeight="1">
      <c r="W91" s="1"/>
      <c r="X91" s="1"/>
      <c r="Y91" s="1"/>
      <c r="Z91" s="46" t="s">
        <v>0</v>
      </c>
    </row>
  </sheetData>
  <printOptions horizontalCentered="1"/>
  <pageMargins left="0.3937007874015748" right="0.3937007874015748" top="0.5905511811023623" bottom="0.5905511811023623" header="0.3937007874015748" footer="0.3937007874015748"/>
  <pageSetup fitToHeight="100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6.66015625" style="1" customWidth="1"/>
    <col min="2" max="2" width="36.16015625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3" t="s">
        <v>13</v>
      </c>
      <c r="B2" s="33"/>
      <c r="C2" s="33"/>
      <c r="D2" s="33"/>
      <c r="E2" s="33"/>
      <c r="F2" s="34"/>
      <c r="G2" s="34"/>
    </row>
    <row r="3" spans="1:7" ht="21" customHeight="1">
      <c r="A3" s="68" t="s">
        <v>140</v>
      </c>
      <c r="B3" s="6"/>
      <c r="C3" s="6"/>
      <c r="D3" s="6"/>
      <c r="E3" s="8" t="s">
        <v>10</v>
      </c>
      <c r="F3" s="6"/>
      <c r="G3" s="6"/>
    </row>
    <row r="4" spans="1:7" ht="17.25" customHeight="1">
      <c r="A4" s="7" t="s">
        <v>105</v>
      </c>
      <c r="B4" s="27"/>
      <c r="C4" s="27" t="s">
        <v>89</v>
      </c>
      <c r="D4" s="30"/>
      <c r="E4" s="28"/>
      <c r="F4" s="6"/>
      <c r="G4" s="6"/>
    </row>
    <row r="5" spans="1:7" ht="21" customHeight="1">
      <c r="A5" s="9" t="s">
        <v>135</v>
      </c>
      <c r="B5" s="31" t="s">
        <v>130</v>
      </c>
      <c r="C5" s="32" t="s">
        <v>34</v>
      </c>
      <c r="D5" s="32" t="s">
        <v>11</v>
      </c>
      <c r="E5" s="32" t="s">
        <v>81</v>
      </c>
      <c r="F5" s="6"/>
      <c r="G5" s="6"/>
    </row>
    <row r="6" spans="1:7" ht="21" customHeight="1">
      <c r="A6" s="35" t="s">
        <v>87</v>
      </c>
      <c r="B6" s="35" t="s">
        <v>87</v>
      </c>
      <c r="C6" s="36">
        <v>1</v>
      </c>
      <c r="D6" s="36">
        <f>C6+1</f>
        <v>2</v>
      </c>
      <c r="E6" s="36">
        <f>D6+1</f>
        <v>3</v>
      </c>
      <c r="F6" s="6"/>
      <c r="G6" s="6"/>
    </row>
    <row r="7" spans="1:7" ht="18.75" customHeight="1">
      <c r="A7" s="90"/>
      <c r="B7" s="90" t="s">
        <v>34</v>
      </c>
      <c r="C7" s="67">
        <v>9151412</v>
      </c>
      <c r="D7" s="67">
        <v>8864912</v>
      </c>
      <c r="E7" s="67">
        <v>286500</v>
      </c>
      <c r="F7" s="6"/>
      <c r="G7" s="6"/>
    </row>
    <row r="8" spans="1:7" ht="18.75" customHeight="1">
      <c r="A8" s="90" t="s">
        <v>37</v>
      </c>
      <c r="B8" s="90" t="s">
        <v>63</v>
      </c>
      <c r="C8" s="67">
        <v>7329421.15</v>
      </c>
      <c r="D8" s="67">
        <v>7042921.15</v>
      </c>
      <c r="E8" s="67">
        <v>286500</v>
      </c>
      <c r="F8" s="6"/>
      <c r="G8" s="6"/>
    </row>
    <row r="9" spans="1:7" ht="18.75" customHeight="1">
      <c r="A9" s="90" t="s">
        <v>60</v>
      </c>
      <c r="B9" s="90" t="s">
        <v>143</v>
      </c>
      <c r="C9" s="67">
        <v>7329421.15</v>
      </c>
      <c r="D9" s="67">
        <v>7042921.15</v>
      </c>
      <c r="E9" s="67">
        <v>286500</v>
      </c>
      <c r="F9" s="6"/>
      <c r="G9" s="6"/>
    </row>
    <row r="10" spans="1:7" ht="18.75" customHeight="1">
      <c r="A10" s="90" t="s">
        <v>144</v>
      </c>
      <c r="B10" s="90" t="s">
        <v>145</v>
      </c>
      <c r="C10" s="67">
        <v>7122921.15</v>
      </c>
      <c r="D10" s="67">
        <v>7042921.15</v>
      </c>
      <c r="E10" s="67">
        <v>80000</v>
      </c>
      <c r="F10" s="6"/>
      <c r="G10" s="6"/>
    </row>
    <row r="11" spans="1:7" ht="18.75" customHeight="1">
      <c r="A11" s="90" t="s">
        <v>146</v>
      </c>
      <c r="B11" s="90" t="s">
        <v>147</v>
      </c>
      <c r="C11" s="67">
        <v>150000</v>
      </c>
      <c r="D11" s="67">
        <v>0</v>
      </c>
      <c r="E11" s="67">
        <v>150000</v>
      </c>
      <c r="F11" s="6"/>
      <c r="G11" s="6"/>
    </row>
    <row r="12" spans="1:7" ht="18.75" customHeight="1">
      <c r="A12" s="90" t="s">
        <v>148</v>
      </c>
      <c r="B12" s="90" t="s">
        <v>149</v>
      </c>
      <c r="C12" s="67">
        <v>56500</v>
      </c>
      <c r="D12" s="67">
        <v>0</v>
      </c>
      <c r="E12" s="67">
        <v>56500</v>
      </c>
      <c r="F12" s="6"/>
      <c r="G12" s="6"/>
    </row>
    <row r="13" spans="1:7" ht="18.75" customHeight="1">
      <c r="A13" s="90" t="s">
        <v>36</v>
      </c>
      <c r="B13" s="90" t="s">
        <v>94</v>
      </c>
      <c r="C13" s="67">
        <v>1027751.2</v>
      </c>
      <c r="D13" s="67">
        <v>1027751.2</v>
      </c>
      <c r="E13" s="67">
        <v>0</v>
      </c>
      <c r="F13" s="6"/>
      <c r="G13" s="6"/>
    </row>
    <row r="14" spans="1:7" ht="18.75" customHeight="1">
      <c r="A14" s="90" t="s">
        <v>60</v>
      </c>
      <c r="B14" s="90" t="s">
        <v>80</v>
      </c>
      <c r="C14" s="67">
        <v>1027751.2</v>
      </c>
      <c r="D14" s="67">
        <v>1027751.2</v>
      </c>
      <c r="E14" s="67">
        <v>0</v>
      </c>
      <c r="F14" s="6"/>
      <c r="G14" s="6"/>
    </row>
    <row r="15" spans="1:7" ht="20.25" customHeight="1">
      <c r="A15" s="90" t="s">
        <v>61</v>
      </c>
      <c r="B15" s="90" t="s">
        <v>44</v>
      </c>
      <c r="C15" s="67">
        <v>194431</v>
      </c>
      <c r="D15" s="67">
        <v>194431</v>
      </c>
      <c r="E15" s="67">
        <v>0</v>
      </c>
      <c r="F15" s="6"/>
      <c r="G15" s="6"/>
    </row>
    <row r="16" spans="1:7" ht="18.75" customHeight="1">
      <c r="A16" s="90" t="s">
        <v>62</v>
      </c>
      <c r="B16" s="90" t="s">
        <v>35</v>
      </c>
      <c r="C16" s="67">
        <v>833320.2</v>
      </c>
      <c r="D16" s="67">
        <v>833320.2</v>
      </c>
      <c r="E16" s="67">
        <v>0</v>
      </c>
      <c r="F16" s="6"/>
      <c r="G16" s="6"/>
    </row>
    <row r="17" spans="1:5" ht="18.75" customHeight="1">
      <c r="A17" s="90" t="s">
        <v>64</v>
      </c>
      <c r="B17" s="90" t="s">
        <v>24</v>
      </c>
      <c r="C17" s="67">
        <v>322283.97</v>
      </c>
      <c r="D17" s="67">
        <v>322283.97</v>
      </c>
      <c r="E17" s="67">
        <v>0</v>
      </c>
    </row>
    <row r="18" spans="1:7" ht="18.75" customHeight="1">
      <c r="A18" s="90" t="s">
        <v>32</v>
      </c>
      <c r="B18" s="90" t="s">
        <v>57</v>
      </c>
      <c r="C18" s="67">
        <v>322283.97</v>
      </c>
      <c r="D18" s="67">
        <v>322283.97</v>
      </c>
      <c r="E18" s="67">
        <v>0</v>
      </c>
      <c r="F18" s="6"/>
      <c r="G18" s="6"/>
    </row>
    <row r="19" spans="1:5" ht="18.75" customHeight="1">
      <c r="A19" s="90" t="s">
        <v>119</v>
      </c>
      <c r="B19" s="90" t="s">
        <v>29</v>
      </c>
      <c r="C19" s="67">
        <v>322283.97</v>
      </c>
      <c r="D19" s="67">
        <v>322283.97</v>
      </c>
      <c r="E19" s="67">
        <v>0</v>
      </c>
    </row>
    <row r="20" spans="1:5" ht="18.75" customHeight="1">
      <c r="A20" s="90" t="s">
        <v>56</v>
      </c>
      <c r="B20" s="90" t="s">
        <v>111</v>
      </c>
      <c r="C20" s="67">
        <v>471955.68</v>
      </c>
      <c r="D20" s="67">
        <v>471955.68</v>
      </c>
      <c r="E20" s="67">
        <v>0</v>
      </c>
    </row>
    <row r="21" spans="1:5" ht="18.75" customHeight="1">
      <c r="A21" s="90" t="s">
        <v>22</v>
      </c>
      <c r="B21" s="90" t="s">
        <v>26</v>
      </c>
      <c r="C21" s="67">
        <v>471955.68</v>
      </c>
      <c r="D21" s="67">
        <v>471955.68</v>
      </c>
      <c r="E21" s="67">
        <v>0</v>
      </c>
    </row>
    <row r="22" spans="1:5" ht="18" customHeight="1">
      <c r="A22" s="84" t="s">
        <v>99</v>
      </c>
      <c r="B22" s="84" t="s">
        <v>136</v>
      </c>
      <c r="C22" s="67">
        <v>471955.68</v>
      </c>
      <c r="D22" s="67">
        <v>471955.68</v>
      </c>
      <c r="E22" s="84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workbookViewId="0" topLeftCell="A1">
      <selection activeCell="C26" sqref="C2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1" customHeight="1">
      <c r="A2" s="13" t="s">
        <v>131</v>
      </c>
      <c r="B2" s="13"/>
      <c r="C2" s="13"/>
      <c r="D2" s="13"/>
      <c r="E2" s="13"/>
      <c r="F2" s="14"/>
      <c r="G2" s="14"/>
    </row>
    <row r="3" spans="1:7" ht="21" customHeight="1">
      <c r="A3" s="68" t="s">
        <v>137</v>
      </c>
      <c r="B3" s="6"/>
      <c r="C3" s="2"/>
      <c r="D3" s="2"/>
      <c r="E3" s="3" t="s">
        <v>10</v>
      </c>
      <c r="F3" s="2"/>
      <c r="G3" s="2"/>
    </row>
    <row r="4" spans="1:7" ht="19.5" customHeight="1">
      <c r="A4" s="7" t="s">
        <v>122</v>
      </c>
      <c r="B4" s="27"/>
      <c r="C4" s="27" t="s">
        <v>4</v>
      </c>
      <c r="D4" s="30"/>
      <c r="E4" s="28"/>
      <c r="F4" s="2"/>
      <c r="G4" s="2"/>
    </row>
    <row r="5" spans="1:7" ht="19.5" customHeight="1">
      <c r="A5" s="9" t="s">
        <v>135</v>
      </c>
      <c r="B5" s="31" t="s">
        <v>130</v>
      </c>
      <c r="C5" s="32" t="s">
        <v>34</v>
      </c>
      <c r="D5" s="32" t="s">
        <v>40</v>
      </c>
      <c r="E5" s="32" t="s">
        <v>79</v>
      </c>
      <c r="F5" s="2"/>
      <c r="G5" s="2"/>
    </row>
    <row r="6" spans="1:7" ht="19.5" customHeight="1">
      <c r="A6" s="35" t="s">
        <v>87</v>
      </c>
      <c r="B6" s="4" t="s">
        <v>87</v>
      </c>
      <c r="C6" s="29">
        <v>1</v>
      </c>
      <c r="D6" s="29">
        <f>C6+1</f>
        <v>2</v>
      </c>
      <c r="E6" s="29">
        <f>D6+1</f>
        <v>3</v>
      </c>
      <c r="F6" s="2"/>
      <c r="G6" s="2"/>
    </row>
    <row r="7" spans="1:8" ht="19.5" customHeight="1">
      <c r="A7" s="90"/>
      <c r="B7" s="90" t="s">
        <v>34</v>
      </c>
      <c r="C7" s="67">
        <v>8864912</v>
      </c>
      <c r="D7" s="67">
        <v>6499673.89</v>
      </c>
      <c r="E7" s="67">
        <v>2365238.11</v>
      </c>
      <c r="F7" s="48"/>
      <c r="G7" s="48"/>
      <c r="H7" s="1"/>
    </row>
    <row r="8" spans="1:8" ht="19.5" customHeight="1">
      <c r="A8" s="90" t="s">
        <v>108</v>
      </c>
      <c r="B8" s="90" t="s">
        <v>74</v>
      </c>
      <c r="C8" s="67">
        <v>5824383.21</v>
      </c>
      <c r="D8" s="67">
        <v>5824383.21</v>
      </c>
      <c r="E8" s="67">
        <v>0</v>
      </c>
      <c r="F8" s="6"/>
      <c r="G8" s="6"/>
      <c r="H8" s="1"/>
    </row>
    <row r="9" spans="1:7" ht="19.5" customHeight="1">
      <c r="A9" s="90" t="s">
        <v>133</v>
      </c>
      <c r="B9" s="90" t="s">
        <v>112</v>
      </c>
      <c r="C9" s="67">
        <v>2044764</v>
      </c>
      <c r="D9" s="67">
        <v>2044764</v>
      </c>
      <c r="E9" s="67">
        <v>0</v>
      </c>
      <c r="F9" s="6"/>
      <c r="G9" s="6"/>
    </row>
    <row r="10" spans="1:7" ht="19.5" customHeight="1">
      <c r="A10" s="90" t="s">
        <v>39</v>
      </c>
      <c r="B10" s="90" t="s">
        <v>116</v>
      </c>
      <c r="C10" s="67">
        <v>170397</v>
      </c>
      <c r="D10" s="67">
        <v>170397</v>
      </c>
      <c r="E10" s="67">
        <v>0</v>
      </c>
      <c r="F10" s="6"/>
      <c r="G10" s="6"/>
    </row>
    <row r="11" spans="1:7" ht="19.5" customHeight="1">
      <c r="A11" s="90" t="s">
        <v>107</v>
      </c>
      <c r="B11" s="90" t="s">
        <v>8</v>
      </c>
      <c r="C11" s="67">
        <v>1888200</v>
      </c>
      <c r="D11" s="67">
        <v>1888200</v>
      </c>
      <c r="E11" s="67">
        <v>0</v>
      </c>
      <c r="F11" s="6"/>
      <c r="G11" s="2"/>
    </row>
    <row r="12" spans="1:7" ht="19.5" customHeight="1">
      <c r="A12" s="90" t="s">
        <v>155</v>
      </c>
      <c r="B12" s="90" t="s">
        <v>156</v>
      </c>
      <c r="C12" s="67">
        <v>63240</v>
      </c>
      <c r="D12" s="67">
        <v>63240</v>
      </c>
      <c r="E12" s="67">
        <v>0</v>
      </c>
      <c r="F12" s="6"/>
      <c r="G12" s="2"/>
    </row>
    <row r="13" spans="1:7" ht="19.5" customHeight="1">
      <c r="A13" s="90" t="s">
        <v>157</v>
      </c>
      <c r="B13" s="90" t="s">
        <v>158</v>
      </c>
      <c r="C13" s="67">
        <v>226320</v>
      </c>
      <c r="D13" s="67">
        <v>226320</v>
      </c>
      <c r="E13" s="67">
        <v>0</v>
      </c>
      <c r="F13" s="2"/>
      <c r="G13" s="2"/>
    </row>
    <row r="14" spans="1:7" ht="19.5" customHeight="1">
      <c r="A14" s="90" t="s">
        <v>43</v>
      </c>
      <c r="B14" s="90" t="s">
        <v>93</v>
      </c>
      <c r="C14" s="67">
        <v>142200</v>
      </c>
      <c r="D14" s="67">
        <v>142200</v>
      </c>
      <c r="E14" s="67">
        <v>0</v>
      </c>
      <c r="F14" s="2"/>
      <c r="G14" s="2"/>
    </row>
    <row r="15" spans="1:7" ht="19.5" customHeight="1">
      <c r="A15" s="90" t="s">
        <v>159</v>
      </c>
      <c r="B15" s="90" t="s">
        <v>160</v>
      </c>
      <c r="C15" s="67">
        <v>133092</v>
      </c>
      <c r="D15" s="67">
        <v>133092</v>
      </c>
      <c r="E15" s="67">
        <v>0</v>
      </c>
      <c r="F15" s="2"/>
      <c r="G15" s="2"/>
    </row>
    <row r="16" spans="1:7" ht="19.5" customHeight="1">
      <c r="A16" s="90" t="s">
        <v>161</v>
      </c>
      <c r="B16" s="90" t="s">
        <v>162</v>
      </c>
      <c r="C16" s="67">
        <v>566.04</v>
      </c>
      <c r="D16" s="67">
        <v>566.04</v>
      </c>
      <c r="E16" s="67">
        <v>0</v>
      </c>
      <c r="F16" s="2"/>
      <c r="G16" s="2"/>
    </row>
    <row r="17" spans="1:5" ht="19.5" customHeight="1">
      <c r="A17" s="90" t="s">
        <v>50</v>
      </c>
      <c r="B17" s="90" t="s">
        <v>90</v>
      </c>
      <c r="C17" s="67">
        <v>316667.97</v>
      </c>
      <c r="D17" s="67">
        <v>316667.97</v>
      </c>
      <c r="E17" s="67">
        <v>0</v>
      </c>
    </row>
    <row r="18" spans="1:7" ht="19.5" customHeight="1">
      <c r="A18" s="90" t="s">
        <v>48</v>
      </c>
      <c r="B18" s="90" t="s">
        <v>115</v>
      </c>
      <c r="C18" s="67">
        <v>5616</v>
      </c>
      <c r="D18" s="67">
        <v>5616</v>
      </c>
      <c r="E18" s="67">
        <v>0</v>
      </c>
      <c r="F18" s="2"/>
      <c r="G18" s="2"/>
    </row>
    <row r="19" spans="1:5" ht="19.5" customHeight="1">
      <c r="A19" s="90" t="s">
        <v>12</v>
      </c>
      <c r="B19" s="90" t="s">
        <v>3</v>
      </c>
      <c r="C19" s="67">
        <v>833320.2</v>
      </c>
      <c r="D19" s="67">
        <v>833320.2</v>
      </c>
      <c r="E19" s="67">
        <v>0</v>
      </c>
    </row>
    <row r="20" spans="1:5" ht="16.5" customHeight="1">
      <c r="A20" s="90" t="s">
        <v>73</v>
      </c>
      <c r="B20" s="90" t="s">
        <v>88</v>
      </c>
      <c r="C20" s="67">
        <v>2365238.11</v>
      </c>
      <c r="D20" s="67">
        <v>0</v>
      </c>
      <c r="E20" s="67">
        <v>2365238.11</v>
      </c>
    </row>
    <row r="21" spans="1:5" ht="19.5" customHeight="1">
      <c r="A21" s="90" t="s">
        <v>120</v>
      </c>
      <c r="B21" s="90" t="s">
        <v>41</v>
      </c>
      <c r="C21" s="67">
        <v>17760</v>
      </c>
      <c r="D21" s="67">
        <v>0</v>
      </c>
      <c r="E21" s="67">
        <v>17760</v>
      </c>
    </row>
    <row r="22" spans="1:5" ht="19.5" customHeight="1">
      <c r="A22" s="90" t="s">
        <v>28</v>
      </c>
      <c r="B22" s="90" t="s">
        <v>101</v>
      </c>
      <c r="C22" s="67">
        <v>1819000</v>
      </c>
      <c r="D22" s="67">
        <v>0</v>
      </c>
      <c r="E22" s="67">
        <v>1819000</v>
      </c>
    </row>
    <row r="23" spans="1:5" ht="19.5" customHeight="1">
      <c r="A23" s="90" t="s">
        <v>25</v>
      </c>
      <c r="B23" s="90" t="s">
        <v>84</v>
      </c>
      <c r="C23" s="67">
        <v>16358.11</v>
      </c>
      <c r="D23" s="67">
        <v>0</v>
      </c>
      <c r="E23" s="67">
        <v>16358.11</v>
      </c>
    </row>
    <row r="24" spans="1:5" ht="19.5" customHeight="1">
      <c r="A24" s="90" t="s">
        <v>23</v>
      </c>
      <c r="B24" s="90" t="s">
        <v>132</v>
      </c>
      <c r="C24" s="67">
        <v>504600</v>
      </c>
      <c r="D24" s="67">
        <v>0</v>
      </c>
      <c r="E24" s="67">
        <v>504600</v>
      </c>
    </row>
    <row r="25" spans="1:5" ht="16.5" customHeight="1">
      <c r="A25" s="90" t="s">
        <v>52</v>
      </c>
      <c r="B25" s="90" t="s">
        <v>95</v>
      </c>
      <c r="C25" s="67">
        <v>7520</v>
      </c>
      <c r="D25" s="67">
        <v>0</v>
      </c>
      <c r="E25" s="67">
        <v>7520</v>
      </c>
    </row>
    <row r="26" spans="1:5" ht="19.5" customHeight="1">
      <c r="A26" s="90" t="s">
        <v>42</v>
      </c>
      <c r="B26" s="90" t="s">
        <v>7</v>
      </c>
      <c r="C26" s="67">
        <v>675290.68</v>
      </c>
      <c r="D26" s="67">
        <v>675290.68</v>
      </c>
      <c r="E26" s="67">
        <v>0</v>
      </c>
    </row>
    <row r="27" spans="1:5" ht="19.5" customHeight="1">
      <c r="A27" s="90" t="s">
        <v>163</v>
      </c>
      <c r="B27" s="90" t="s">
        <v>164</v>
      </c>
      <c r="C27" s="67">
        <v>27588</v>
      </c>
      <c r="D27" s="67">
        <v>27588</v>
      </c>
      <c r="E27" s="67">
        <v>0</v>
      </c>
    </row>
    <row r="28" spans="1:5" ht="19.5" customHeight="1">
      <c r="A28" s="78" t="s">
        <v>165</v>
      </c>
      <c r="B28" s="78" t="s">
        <v>166</v>
      </c>
      <c r="C28" s="78">
        <v>1900</v>
      </c>
      <c r="D28" s="78">
        <v>1900</v>
      </c>
      <c r="E28" s="78">
        <v>0</v>
      </c>
    </row>
    <row r="29" spans="1:5" ht="19.5" customHeight="1">
      <c r="A29" s="78" t="s">
        <v>167</v>
      </c>
      <c r="B29" s="78" t="s">
        <v>168</v>
      </c>
      <c r="C29" s="78">
        <v>30324</v>
      </c>
      <c r="D29" s="78">
        <v>30324</v>
      </c>
      <c r="E29" s="78">
        <v>0</v>
      </c>
    </row>
    <row r="30" spans="1:5" ht="19.5" customHeight="1">
      <c r="A30" s="78" t="s">
        <v>169</v>
      </c>
      <c r="B30" s="78" t="s">
        <v>170</v>
      </c>
      <c r="C30" s="78">
        <v>36000</v>
      </c>
      <c r="D30" s="78">
        <v>36000</v>
      </c>
      <c r="E30" s="78">
        <v>0</v>
      </c>
    </row>
    <row r="31" spans="1:5" ht="19.5" customHeight="1">
      <c r="A31" s="78" t="s">
        <v>171</v>
      </c>
      <c r="B31" s="78" t="s">
        <v>172</v>
      </c>
      <c r="C31" s="78">
        <v>2299</v>
      </c>
      <c r="D31" s="78">
        <v>2299</v>
      </c>
      <c r="E31" s="78">
        <v>0</v>
      </c>
    </row>
    <row r="32" spans="1:5" ht="19.5" customHeight="1">
      <c r="A32" s="78" t="s">
        <v>114</v>
      </c>
      <c r="B32" s="78" t="s">
        <v>71</v>
      </c>
      <c r="C32" s="78">
        <v>18960</v>
      </c>
      <c r="D32" s="78">
        <v>18960</v>
      </c>
      <c r="E32" s="78">
        <v>0</v>
      </c>
    </row>
    <row r="33" spans="1:5" ht="19.5" customHeight="1">
      <c r="A33" s="78" t="s">
        <v>96</v>
      </c>
      <c r="B33" s="78" t="s">
        <v>51</v>
      </c>
      <c r="C33" s="78">
        <v>77360</v>
      </c>
      <c r="D33" s="78">
        <v>77360</v>
      </c>
      <c r="E33" s="78">
        <v>0</v>
      </c>
    </row>
    <row r="34" spans="1:5" ht="19.5" customHeight="1">
      <c r="A34" s="78" t="s">
        <v>65</v>
      </c>
      <c r="B34" s="78" t="s">
        <v>46</v>
      </c>
      <c r="C34" s="78">
        <v>8400</v>
      </c>
      <c r="D34" s="78">
        <v>8400</v>
      </c>
      <c r="E34" s="78">
        <v>0</v>
      </c>
    </row>
    <row r="35" spans="1:5" ht="19.5" customHeight="1">
      <c r="A35" s="78" t="s">
        <v>30</v>
      </c>
      <c r="B35" s="78" t="s">
        <v>58</v>
      </c>
      <c r="C35" s="78">
        <v>504</v>
      </c>
      <c r="D35" s="78">
        <v>504</v>
      </c>
      <c r="E35" s="78">
        <v>0</v>
      </c>
    </row>
    <row r="36" spans="1:5" ht="19.5" customHeight="1">
      <c r="A36" s="78" t="s">
        <v>102</v>
      </c>
      <c r="B36" s="78" t="s">
        <v>109</v>
      </c>
      <c r="C36" s="78">
        <v>471956</v>
      </c>
      <c r="D36" s="78">
        <v>471956</v>
      </c>
      <c r="E36" s="78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2"/>
    </row>
    <row r="2" spans="1:7" ht="30" customHeight="1">
      <c r="A2" s="13" t="s">
        <v>77</v>
      </c>
      <c r="B2" s="13"/>
      <c r="C2" s="13"/>
      <c r="D2" s="18"/>
      <c r="E2" s="18"/>
      <c r="F2" s="18"/>
      <c r="G2" s="18"/>
    </row>
    <row r="3" spans="1:7" ht="18" customHeight="1">
      <c r="A3" s="74" t="s">
        <v>1</v>
      </c>
      <c r="B3" s="15"/>
      <c r="C3" s="15"/>
      <c r="G3" s="24" t="s">
        <v>10</v>
      </c>
    </row>
    <row r="4" spans="1:7" ht="31.5" customHeight="1">
      <c r="A4" s="16" t="s">
        <v>70</v>
      </c>
      <c r="B4" s="16" t="s">
        <v>104</v>
      </c>
      <c r="C4" s="16" t="s">
        <v>34</v>
      </c>
      <c r="D4" s="17" t="s">
        <v>92</v>
      </c>
      <c r="E4" s="16" t="s">
        <v>68</v>
      </c>
      <c r="F4" s="23" t="s">
        <v>134</v>
      </c>
      <c r="G4" s="16" t="s">
        <v>110</v>
      </c>
    </row>
    <row r="5" spans="1:7" ht="21.75" customHeight="1">
      <c r="A5" s="47" t="s">
        <v>87</v>
      </c>
      <c r="B5" s="47" t="s">
        <v>87</v>
      </c>
      <c r="C5" s="45">
        <v>1</v>
      </c>
      <c r="D5" s="44">
        <f>C5+1</f>
        <v>2</v>
      </c>
      <c r="E5" s="44">
        <f>D5+1</f>
        <v>3</v>
      </c>
      <c r="F5" s="44">
        <f>E5+1</f>
        <v>4</v>
      </c>
      <c r="G5" s="44">
        <f>F5+1</f>
        <v>5</v>
      </c>
    </row>
    <row r="6" spans="1:7" ht="22.5" customHeight="1">
      <c r="A6" s="76" t="s">
        <v>139</v>
      </c>
      <c r="B6" s="76" t="s">
        <v>138</v>
      </c>
      <c r="C6" s="69">
        <v>13800000</v>
      </c>
      <c r="D6" s="75">
        <v>0</v>
      </c>
      <c r="E6" s="69">
        <v>490000</v>
      </c>
      <c r="F6" s="75">
        <v>800000</v>
      </c>
      <c r="G6" s="69">
        <v>90000</v>
      </c>
    </row>
    <row r="7" spans="1:7" ht="22.5" customHeight="1">
      <c r="A7" s="70"/>
      <c r="B7" s="70"/>
      <c r="C7" s="69"/>
      <c r="D7" s="75"/>
      <c r="E7" s="69"/>
      <c r="F7" s="75"/>
      <c r="G7" s="69"/>
    </row>
    <row r="8" spans="1:7" ht="22.5" customHeight="1">
      <c r="A8" s="70"/>
      <c r="B8" s="70"/>
      <c r="C8" s="69"/>
      <c r="D8" s="75"/>
      <c r="E8" s="69"/>
      <c r="F8" s="75"/>
      <c r="G8" s="69"/>
    </row>
    <row r="9" spans="1:7" ht="22.5" customHeight="1">
      <c r="A9" s="70"/>
      <c r="B9" s="70"/>
      <c r="C9" s="69"/>
      <c r="D9" s="75"/>
      <c r="E9" s="69"/>
      <c r="F9" s="75"/>
      <c r="G9" s="69"/>
    </row>
    <row r="10" spans="1:7" ht="22.5" customHeight="1">
      <c r="A10" s="70"/>
      <c r="B10" s="70"/>
      <c r="C10" s="69"/>
      <c r="D10" s="75"/>
      <c r="E10" s="69"/>
      <c r="F10" s="75"/>
      <c r="G10" s="69"/>
    </row>
    <row r="11" spans="1:7" ht="22.5" customHeight="1">
      <c r="A11" s="70"/>
      <c r="B11" s="70"/>
      <c r="C11" s="69"/>
      <c r="D11" s="75"/>
      <c r="E11" s="69"/>
      <c r="F11" s="75"/>
      <c r="G11" s="69"/>
    </row>
    <row r="12" spans="1:7" ht="22.5" customHeight="1">
      <c r="A12" s="70"/>
      <c r="B12" s="70"/>
      <c r="C12" s="69"/>
      <c r="D12" s="75"/>
      <c r="E12" s="69"/>
      <c r="F12" s="75"/>
      <c r="G12" s="69"/>
    </row>
    <row r="13" spans="1:7" ht="22.5" customHeight="1">
      <c r="A13" s="70"/>
      <c r="B13" s="70"/>
      <c r="C13" s="69"/>
      <c r="D13" s="75"/>
      <c r="E13" s="69"/>
      <c r="F13" s="75"/>
      <c r="G13" s="69"/>
    </row>
    <row r="14" spans="1:7" ht="22.5" customHeight="1">
      <c r="A14" s="70"/>
      <c r="B14" s="70"/>
      <c r="C14" s="69"/>
      <c r="D14" s="75"/>
      <c r="E14" s="69"/>
      <c r="F14" s="75"/>
      <c r="G14" s="69"/>
    </row>
    <row r="15" spans="1:7" ht="22.5" customHeight="1">
      <c r="A15" s="70"/>
      <c r="B15" s="70"/>
      <c r="C15" s="69"/>
      <c r="D15" s="75"/>
      <c r="E15" s="69"/>
      <c r="F15" s="75"/>
      <c r="G15" s="69"/>
    </row>
    <row r="16" spans="5:7" ht="12.75" customHeight="1">
      <c r="E16" s="1"/>
      <c r="G16" s="1"/>
    </row>
    <row r="17" spans="3:7" ht="12.75" customHeight="1">
      <c r="C17" s="1"/>
      <c r="E17" s="1"/>
      <c r="G17" s="1"/>
    </row>
    <row r="18" spans="3:7" ht="12.75" customHeight="1">
      <c r="C18" s="1"/>
      <c r="E18" s="1"/>
      <c r="G18" s="1"/>
    </row>
    <row r="19" spans="3:7" ht="12.75" customHeight="1">
      <c r="C19" s="1"/>
      <c r="G19" s="1"/>
    </row>
    <row r="20" spans="5:7" ht="12.75" customHeight="1">
      <c r="E20" s="1"/>
      <c r="G20" s="1"/>
    </row>
    <row r="24" ht="12.75" customHeight="1">
      <c r="D24" s="1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B12" sqref="B12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3" t="s">
        <v>91</v>
      </c>
      <c r="B2" s="33"/>
      <c r="C2" s="33"/>
      <c r="D2" s="33"/>
      <c r="E2" s="33"/>
      <c r="F2" s="34"/>
      <c r="G2" s="34"/>
    </row>
    <row r="3" spans="1:7" ht="21" customHeight="1">
      <c r="A3" s="68" t="s">
        <v>1</v>
      </c>
      <c r="B3" s="6"/>
      <c r="C3" s="6"/>
      <c r="D3" s="6"/>
      <c r="E3" s="8" t="s">
        <v>10</v>
      </c>
      <c r="F3" s="6"/>
      <c r="G3" s="6"/>
    </row>
    <row r="4" spans="1:7" ht="17.25" customHeight="1">
      <c r="A4" s="7" t="s">
        <v>105</v>
      </c>
      <c r="B4" s="27"/>
      <c r="C4" s="27" t="s">
        <v>89</v>
      </c>
      <c r="D4" s="30"/>
      <c r="E4" s="28"/>
      <c r="F4" s="6"/>
      <c r="G4" s="6"/>
    </row>
    <row r="5" spans="1:7" ht="21" customHeight="1">
      <c r="A5" s="9" t="s">
        <v>135</v>
      </c>
      <c r="B5" s="31" t="s">
        <v>130</v>
      </c>
      <c r="C5" s="32" t="s">
        <v>34</v>
      </c>
      <c r="D5" s="32" t="s">
        <v>11</v>
      </c>
      <c r="E5" s="32" t="s">
        <v>81</v>
      </c>
      <c r="F5" s="6"/>
      <c r="G5" s="6"/>
    </row>
    <row r="6" spans="1:7" ht="26.25" customHeight="1">
      <c r="A6" s="35" t="s">
        <v>87</v>
      </c>
      <c r="B6" s="35" t="s">
        <v>87</v>
      </c>
      <c r="C6" s="36">
        <v>1</v>
      </c>
      <c r="D6" s="36">
        <f>C6+1</f>
        <v>2</v>
      </c>
      <c r="E6" s="36">
        <f>D6+1</f>
        <v>3</v>
      </c>
      <c r="F6" s="6"/>
      <c r="G6" s="6"/>
    </row>
    <row r="7" spans="1:7" ht="18.75" customHeight="1">
      <c r="A7" s="72"/>
      <c r="B7" s="79" t="s">
        <v>34</v>
      </c>
      <c r="C7" s="67">
        <v>8000000</v>
      </c>
      <c r="D7" s="73">
        <v>0</v>
      </c>
      <c r="E7" s="67">
        <v>8000000</v>
      </c>
      <c r="F7" s="6"/>
      <c r="G7" s="6"/>
    </row>
    <row r="8" spans="1:7" ht="24.75" customHeight="1">
      <c r="A8" s="72" t="s">
        <v>150</v>
      </c>
      <c r="B8" s="72" t="s">
        <v>141</v>
      </c>
      <c r="C8" s="67">
        <v>8000000</v>
      </c>
      <c r="D8" s="73">
        <v>0</v>
      </c>
      <c r="E8" s="67">
        <v>8000000</v>
      </c>
      <c r="F8" s="6"/>
      <c r="G8" s="6"/>
    </row>
    <row r="9" spans="1:7" ht="24.75" customHeight="1">
      <c r="A9" s="72" t="s">
        <v>151</v>
      </c>
      <c r="B9" s="72" t="s">
        <v>152</v>
      </c>
      <c r="C9" s="67">
        <v>8000000</v>
      </c>
      <c r="D9" s="73">
        <v>0</v>
      </c>
      <c r="E9" s="67">
        <v>8000000</v>
      </c>
      <c r="F9" s="6"/>
      <c r="G9" s="6"/>
    </row>
    <row r="10" spans="1:7" ht="25.5" customHeight="1">
      <c r="A10" s="72" t="s">
        <v>153</v>
      </c>
      <c r="B10" s="72" t="s">
        <v>154</v>
      </c>
      <c r="C10" s="67">
        <v>8000000</v>
      </c>
      <c r="D10" s="73">
        <v>0</v>
      </c>
      <c r="E10" s="67">
        <v>8000000</v>
      </c>
      <c r="F10" s="6"/>
      <c r="G10" s="6"/>
    </row>
    <row r="11" spans="1:7" ht="18.75" customHeight="1">
      <c r="A11" s="72"/>
      <c r="B11" s="72"/>
      <c r="C11" s="67"/>
      <c r="D11" s="73"/>
      <c r="E11" s="67"/>
      <c r="F11" s="6"/>
      <c r="G11" s="6"/>
    </row>
    <row r="12" spans="1:7" ht="18.75" customHeight="1">
      <c r="A12" s="72"/>
      <c r="B12" s="72"/>
      <c r="C12" s="67"/>
      <c r="D12" s="73"/>
      <c r="E12" s="67"/>
      <c r="F12" s="6"/>
      <c r="G12" s="6"/>
    </row>
    <row r="13" spans="1:7" ht="18.75" customHeight="1">
      <c r="A13" s="72"/>
      <c r="B13" s="72"/>
      <c r="C13" s="67"/>
      <c r="D13" s="73"/>
      <c r="E13" s="67"/>
      <c r="F13" s="6"/>
      <c r="G13" s="6"/>
    </row>
    <row r="14" spans="1:7" ht="18.75" customHeight="1">
      <c r="A14" s="72"/>
      <c r="B14" s="72"/>
      <c r="C14" s="67"/>
      <c r="D14" s="73"/>
      <c r="E14" s="67"/>
      <c r="F14" s="6"/>
      <c r="G14" s="6"/>
    </row>
    <row r="15" spans="1:7" ht="18.75" customHeight="1">
      <c r="A15" s="72"/>
      <c r="B15" s="72"/>
      <c r="C15" s="67"/>
      <c r="D15" s="73"/>
      <c r="E15" s="67"/>
      <c r="F15" s="6"/>
      <c r="G15" s="6"/>
    </row>
    <row r="16" spans="1:7" ht="18.75" customHeight="1">
      <c r="A16" s="72"/>
      <c r="B16" s="72"/>
      <c r="C16" s="67"/>
      <c r="D16" s="73"/>
      <c r="E16" s="67"/>
      <c r="F16" s="6"/>
      <c r="G16" s="6"/>
    </row>
    <row r="17" ht="21" customHeight="1"/>
    <row r="18" spans="1:7" ht="21" customHeight="1">
      <c r="A18" s="6"/>
      <c r="B18" s="6"/>
      <c r="C18" s="6"/>
      <c r="D18" s="6"/>
      <c r="E18" s="6"/>
      <c r="F18" s="6"/>
      <c r="G18" s="6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2017-03-31T07:38:35Z</cp:lastPrinted>
  <dcterms:created xsi:type="dcterms:W3CDTF">2017-03-10T03:36:16Z</dcterms:created>
  <dcterms:modified xsi:type="dcterms:W3CDTF">2017-03-31T07:39:54Z</dcterms:modified>
  <cp:category/>
  <cp:version/>
  <cp:contentType/>
  <cp:contentStatus/>
</cp:coreProperties>
</file>